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935" activeTab="5"/>
  </bookViews>
  <sheets>
    <sheet name="4收支餘絀表" sheetId="1" r:id="rId1"/>
    <sheet name="5現金流量表" sheetId="2" r:id="rId2"/>
    <sheet name="6淨值" sheetId="3" r:id="rId3"/>
    <sheet name="7收入明細表." sheetId="4" r:id="rId4"/>
    <sheet name="8支出明細表" sheetId="5" r:id="rId5"/>
    <sheet name="9資產負債預計表" sheetId="6" r:id="rId6"/>
    <sheet name="10員工人數彙整表" sheetId="7" r:id="rId7"/>
    <sheet name="11用人費用彙計表" sheetId="8" r:id="rId8"/>
  </sheets>
  <definedNames/>
  <calcPr fullCalcOnLoad="1"/>
</workbook>
</file>

<file path=xl/sharedStrings.xml><?xml version="1.0" encoding="utf-8"?>
<sst xmlns="http://schemas.openxmlformats.org/spreadsheetml/2006/main" count="182" uniqueCount="159">
  <si>
    <t>財團法人彰化縣文化基金會</t>
  </si>
  <si>
    <t>　%</t>
  </si>
  <si>
    <t>金額</t>
  </si>
  <si>
    <t>科目</t>
  </si>
  <si>
    <t>說明</t>
  </si>
  <si>
    <t>項目</t>
  </si>
  <si>
    <t>預算數</t>
  </si>
  <si>
    <t>現金流量預計表</t>
  </si>
  <si>
    <t>業務活動之現金流量</t>
  </si>
  <si>
    <t xml:space="preserve">     調整非現金項目</t>
  </si>
  <si>
    <t xml:space="preserve">     業務活動之現金流入（流出-）</t>
  </si>
  <si>
    <t>融資活動之現金流量</t>
  </si>
  <si>
    <t>期末現金及約當現金</t>
  </si>
  <si>
    <t>期初現金及約當現金</t>
  </si>
  <si>
    <t>淨值變動預計表</t>
  </si>
  <si>
    <t>截至本年度餘額</t>
  </si>
  <si>
    <t>基金</t>
  </si>
  <si>
    <t xml:space="preserve">    創立基金</t>
  </si>
  <si>
    <t xml:space="preserve">    捐贈基金</t>
  </si>
  <si>
    <t xml:space="preserve">    累計賸餘（短絀）</t>
  </si>
  <si>
    <t>合計</t>
  </si>
  <si>
    <t>收入明細表</t>
  </si>
  <si>
    <t>科目名稱</t>
  </si>
  <si>
    <t>本年度預算數</t>
  </si>
  <si>
    <t>說明</t>
  </si>
  <si>
    <t>總計</t>
  </si>
  <si>
    <t>利息收入</t>
  </si>
  <si>
    <t>支出明細表</t>
  </si>
  <si>
    <t>用人費用</t>
  </si>
  <si>
    <t xml:space="preserve">    文化活動</t>
  </si>
  <si>
    <t>財團法人彰化縣文化基金會</t>
  </si>
  <si>
    <t>資產負債預計表</t>
  </si>
  <si>
    <t>科目</t>
  </si>
  <si>
    <t>職類（稱）</t>
  </si>
  <si>
    <t>說明</t>
  </si>
  <si>
    <t>財團法人彰化縣文化基金會</t>
  </si>
  <si>
    <t>用人費用彙計表</t>
  </si>
  <si>
    <t>員工薪資</t>
  </si>
  <si>
    <t>獎金</t>
  </si>
  <si>
    <t>退休、卹償金及資遣費</t>
  </si>
  <si>
    <t xml:space="preserve">分擔保險金 </t>
  </si>
  <si>
    <t>其他</t>
  </si>
  <si>
    <t xml:space="preserve">    年終獎金</t>
  </si>
  <si>
    <t xml:space="preserve">    勞保費</t>
  </si>
  <si>
    <t>含民間團體與政府捐贈</t>
  </si>
  <si>
    <t>幹事1人薪資及福利比照約僱人員</t>
  </si>
  <si>
    <t xml:space="preserve">                                                        員工人數彙計表</t>
  </si>
  <si>
    <t xml:space="preserve">         單位：新臺幣千元</t>
  </si>
  <si>
    <r>
      <t xml:space="preserve">    </t>
    </r>
    <r>
      <rPr>
        <sz val="12"/>
        <color theme="1"/>
        <rFont val="Calibri"/>
        <family val="1"/>
      </rPr>
      <t>幹事薪資</t>
    </r>
  </si>
  <si>
    <t>本期賸餘（短絀-）</t>
  </si>
  <si>
    <t xml:space="preserve">         幹事薪資</t>
  </si>
  <si>
    <t xml:space="preserve">          基金</t>
  </si>
  <si>
    <t xml:space="preserve">              基金</t>
  </si>
  <si>
    <t xml:space="preserve">    交通及運輸設備</t>
  </si>
  <si>
    <t>資產</t>
  </si>
  <si>
    <t xml:space="preserve"> 流動資產</t>
  </si>
  <si>
    <t xml:space="preserve">     現金</t>
  </si>
  <si>
    <t xml:space="preserve">          銀行存款</t>
  </si>
  <si>
    <t>固定資產</t>
  </si>
  <si>
    <t xml:space="preserve">        交通及運輸設備</t>
  </si>
  <si>
    <t xml:space="preserve">       累計折舊（-）</t>
  </si>
  <si>
    <t>資產合計</t>
  </si>
  <si>
    <t>負債</t>
  </si>
  <si>
    <t>淨值</t>
  </si>
  <si>
    <t>淨值合計</t>
  </si>
  <si>
    <t>負債及淨值合計</t>
  </si>
  <si>
    <t xml:space="preserve">     基金</t>
  </si>
  <si>
    <t xml:space="preserve">    累積餘絀（-）</t>
  </si>
  <si>
    <t xml:space="preserve">        累積賸餘</t>
  </si>
  <si>
    <t xml:space="preserve">        本期賸餘</t>
  </si>
  <si>
    <t xml:space="preserve">    幹事薪資</t>
  </si>
  <si>
    <t>累積餘絀</t>
  </si>
  <si>
    <t>說明</t>
  </si>
  <si>
    <t xml:space="preserve">     本期賸餘(短絀-)</t>
  </si>
  <si>
    <t xml:space="preserve">     融資活動之淨現金流入(流出-)</t>
  </si>
  <si>
    <t xml:space="preserve">     減少短期債務、流動金融負債、其他     </t>
  </si>
  <si>
    <t xml:space="preserve">     負債及遞延貸項</t>
  </si>
  <si>
    <t>本年度員額預計數</t>
  </si>
  <si>
    <t>73年3月19日創立</t>
  </si>
  <si>
    <t xml:space="preserve">               台銀—活期</t>
  </si>
  <si>
    <t xml:space="preserve">               合庫—活期</t>
  </si>
  <si>
    <t xml:space="preserve">               台銀—甲存</t>
  </si>
  <si>
    <t>比較增減（-）數</t>
  </si>
  <si>
    <t xml:space="preserve">    健保費</t>
  </si>
  <si>
    <t>比較增減（-）數</t>
  </si>
  <si>
    <t>現金及約當現金之淨增（淨增-）</t>
  </si>
  <si>
    <t xml:space="preserve">          流動資產淨增(淨增-)</t>
  </si>
  <si>
    <t xml:space="preserve">     增加基金</t>
  </si>
  <si>
    <t xml:space="preserve">    慰勞假補助</t>
  </si>
  <si>
    <t xml:space="preserve">    勞工退休金</t>
  </si>
  <si>
    <t>應付款項</t>
  </si>
  <si>
    <t xml:space="preserve">     應付款項</t>
  </si>
  <si>
    <t xml:space="preserve">        公共關係費</t>
  </si>
  <si>
    <t xml:space="preserve">        公共關係費</t>
  </si>
  <si>
    <t>配合文化局辦理磺溪美展及各項文化活動</t>
  </si>
  <si>
    <t xml:space="preserve"> 收支營運預計表</t>
  </si>
  <si>
    <t xml:space="preserve">              土銀—活期</t>
  </si>
  <si>
    <t>收入</t>
  </si>
  <si>
    <t>支出</t>
  </si>
  <si>
    <t xml:space="preserve">  業務收入</t>
  </si>
  <si>
    <t xml:space="preserve">      受贈收入</t>
  </si>
  <si>
    <t xml:space="preserve">      財務收入</t>
  </si>
  <si>
    <t>利息收入</t>
  </si>
  <si>
    <t xml:space="preserve">  業務外收入</t>
  </si>
  <si>
    <t>捐款收入指定項目</t>
  </si>
  <si>
    <t xml:space="preserve">  用人費用</t>
  </si>
  <si>
    <t xml:space="preserve">  業務支出</t>
  </si>
  <si>
    <t xml:space="preserve">        專業服務費</t>
  </si>
  <si>
    <t>辦理磺溪美展及文化活動相關活動費用</t>
  </si>
  <si>
    <t>會務管理費用</t>
  </si>
  <si>
    <t>會計師簽證費</t>
  </si>
  <si>
    <t xml:space="preserve">     管理費用</t>
  </si>
  <si>
    <t xml:space="preserve">        一般服務費</t>
  </si>
  <si>
    <t xml:space="preserve">     文化活動</t>
  </si>
  <si>
    <t xml:space="preserve">    業務收入</t>
  </si>
  <si>
    <t xml:space="preserve">         受贈收入</t>
  </si>
  <si>
    <t xml:space="preserve">    業務外收入</t>
  </si>
  <si>
    <t xml:space="preserve">        財務收入</t>
  </si>
  <si>
    <t>業務支出</t>
  </si>
  <si>
    <t xml:space="preserve">    管理費用</t>
  </si>
  <si>
    <t xml:space="preserve">        一般服務費</t>
  </si>
  <si>
    <t xml:space="preserve">        專業服務費</t>
  </si>
  <si>
    <t>財、稅結算報告會計師簽證費</t>
  </si>
  <si>
    <t>會務管理費..等</t>
  </si>
  <si>
    <t xml:space="preserve">       業務費</t>
  </si>
  <si>
    <r>
      <t xml:space="preserve">     </t>
    </r>
    <r>
      <rPr>
        <sz val="11"/>
        <color indexed="8"/>
        <rFont val="新細明體"/>
        <family val="1"/>
      </rPr>
      <t xml:space="preserve"> 補助及獎勵費</t>
    </r>
  </si>
  <si>
    <t xml:space="preserve">               基金</t>
  </si>
  <si>
    <t>國內休假補助16,000元整</t>
  </si>
  <si>
    <t>2,178×12＝26,136元整</t>
  </si>
  <si>
    <t xml:space="preserve">    本期賸餘（短絀）</t>
  </si>
  <si>
    <t>(本年)109年度增（減）數</t>
  </si>
  <si>
    <t>幹事1人35,000×12＝420,000元整</t>
  </si>
  <si>
    <t xml:space="preserve"> 35,000×1.5＝52,500元整</t>
  </si>
  <si>
    <t xml:space="preserve">                                                                     （1）薪資幹事含年終獎金35,000×13.5＝472,500元（2）慰勞假補助16,000元（3）勞工退休金2,178×12＝26,136元（4）機關應負擔之勞健保費4,600×12＝55,200元，合計新台幣569,836元整。</t>
  </si>
  <si>
    <t>補列千元進位差額164元</t>
  </si>
  <si>
    <t>1,650×12＝19,800元</t>
  </si>
  <si>
    <t>2,950×12＝35,400元</t>
  </si>
  <si>
    <t xml:space="preserve">                                                   中華民國110年度</t>
  </si>
  <si>
    <t>(前年)108年度決算數</t>
  </si>
  <si>
    <t>(本年)110年度預算數</t>
  </si>
  <si>
    <t>(上年)109年度預算數</t>
  </si>
  <si>
    <t xml:space="preserve">                                                        中華民國110年度                       單位：新臺幣千元</t>
  </si>
  <si>
    <t>(前年)108年度決算數</t>
  </si>
  <si>
    <t>(本年)110年度預算數</t>
  </si>
  <si>
    <t>(上年)109年度預算數</t>
  </si>
  <si>
    <t>（前年）108度決算數</t>
  </si>
  <si>
    <t>（本年）110度預算數</t>
  </si>
  <si>
    <t>（上年）109度預算數</t>
  </si>
  <si>
    <t xml:space="preserve">                                                          中華民國110年度                       單位：新臺幣千元</t>
  </si>
  <si>
    <t>（前年）108年12月31日實際數</t>
  </si>
  <si>
    <t xml:space="preserve">                                                         中華民國110年度                   單位：新臺幣千元</t>
  </si>
  <si>
    <t>（本年）110年12月31日預計數</t>
  </si>
  <si>
    <t>（上年）109年12月31日 預計數</t>
  </si>
  <si>
    <t xml:space="preserve">                                                            中華民國110年度                     單位：新臺幣千元</t>
  </si>
  <si>
    <t>(上年)109年度餘額</t>
  </si>
  <si>
    <t xml:space="preserve">                                                          中華民國110年度                          單位：新臺幣千元</t>
  </si>
  <si>
    <t xml:space="preserve">                                                        中華民國110年度                </t>
  </si>
  <si>
    <t xml:space="preserve">                                                      中華民國110年度                   單位：新臺幣千元</t>
  </si>
  <si>
    <t>捐款收入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</si>
</sst>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_ "/>
    <numFmt numFmtId="182" formatCode="#,##0.00_ "/>
    <numFmt numFmtId="183" formatCode="0_ "/>
    <numFmt numFmtId="184" formatCode="0.0_ "/>
    <numFmt numFmtId="185" formatCode="#,##0_);[Red]\(#,##0\)"/>
    <numFmt numFmtId="186" formatCode="#,##0;[Red]#,##0"/>
    <numFmt numFmtId="187" formatCode="#,##0.00_);[Red]\(#,##0.00\)"/>
    <numFmt numFmtId="188" formatCode="0.00;[Red]0.00"/>
    <numFmt numFmtId="189" formatCode="[$-404]AM/PM\ hh:mm:ss"/>
    <numFmt numFmtId="190" formatCode="0.000%"/>
    <numFmt numFmtId="191" formatCode="&quot;$&quot;#,##0.00_);[Red]\(&quot;$&quot;#,##0.00\)"/>
    <numFmt numFmtId="192" formatCode="0.0%"/>
    <numFmt numFmtId="193" formatCode="0.00000_ "/>
    <numFmt numFmtId="194" formatCode="0.000000_ "/>
    <numFmt numFmtId="195" formatCode="0.0000_ "/>
    <numFmt numFmtId="196" formatCode="0.000_ "/>
    <numFmt numFmtId="197" formatCode="#,##0.0_ "/>
    <numFmt numFmtId="198" formatCode="#,##0.0;[Red]#,##0.0"/>
    <numFmt numFmtId="199" formatCode="#,##0.00;[Red]#,##0.00"/>
    <numFmt numFmtId="200" formatCode="#,##0.0_);[Red]\(#,##0.0\)"/>
    <numFmt numFmtId="201" formatCode="0.00_);[Red]\(0.00\)"/>
    <numFmt numFmtId="202" formatCode="000"/>
    <numFmt numFmtId="203" formatCode="0_);[Red]\(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7"/>
      <color indexed="8"/>
      <name val="新細明體"/>
      <family val="1"/>
    </font>
    <font>
      <b/>
      <sz val="18"/>
      <color indexed="8"/>
      <name val="華康粗明體"/>
      <family val="3"/>
    </font>
    <font>
      <u val="single"/>
      <sz val="14"/>
      <color indexed="8"/>
      <name val="華康粗明體"/>
      <family val="3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6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Calibri"/>
      <family val="1"/>
    </font>
    <font>
      <sz val="6"/>
      <color theme="1"/>
      <name val="Calibri"/>
      <family val="1"/>
    </font>
    <font>
      <sz val="9"/>
      <color theme="1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180" fontId="0" fillId="0" borderId="13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80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183" fontId="0" fillId="0" borderId="16" xfId="0" applyNumberForma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0" fontId="0" fillId="0" borderId="17" xfId="0" applyNumberFormat="1" applyBorder="1" applyAlignment="1">
      <alignment vertical="center"/>
    </xf>
    <xf numFmtId="40" fontId="0" fillId="0" borderId="12" xfId="0" applyNumberFormat="1" applyBorder="1" applyAlignment="1">
      <alignment vertical="center"/>
    </xf>
    <xf numFmtId="40" fontId="0" fillId="0" borderId="13" xfId="0" applyNumberFormat="1" applyBorder="1" applyAlignment="1">
      <alignment vertical="center"/>
    </xf>
    <xf numFmtId="40" fontId="0" fillId="0" borderId="15" xfId="0" applyNumberFormat="1" applyBorder="1" applyAlignment="1">
      <alignment vertical="center"/>
    </xf>
    <xf numFmtId="40" fontId="0" fillId="0" borderId="15" xfId="0" applyNumberFormat="1" applyBorder="1" applyAlignment="1">
      <alignment horizontal="right" vertical="center"/>
    </xf>
    <xf numFmtId="40" fontId="0" fillId="0" borderId="16" xfId="0" applyNumberFormat="1" applyBorder="1" applyAlignment="1">
      <alignment vertical="center"/>
    </xf>
    <xf numFmtId="40" fontId="0" fillId="0" borderId="0" xfId="0" applyNumberFormat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185" fontId="0" fillId="0" borderId="17" xfId="0" applyNumberFormat="1" applyBorder="1" applyAlignment="1">
      <alignment horizontal="center" vertical="center"/>
    </xf>
    <xf numFmtId="185" fontId="0" fillId="0" borderId="15" xfId="0" applyNumberFormat="1" applyBorder="1" applyAlignment="1">
      <alignment vertical="center"/>
    </xf>
    <xf numFmtId="185" fontId="0" fillId="0" borderId="16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14" xfId="0" applyNumberFormat="1" applyBorder="1" applyAlignment="1">
      <alignment vertical="center"/>
    </xf>
    <xf numFmtId="186" fontId="0" fillId="0" borderId="17" xfId="0" applyNumberFormat="1" applyBorder="1" applyAlignment="1">
      <alignment horizontal="center" vertical="center"/>
    </xf>
    <xf numFmtId="186" fontId="0" fillId="0" borderId="12" xfId="0" applyNumberFormat="1" applyBorder="1" applyAlignment="1">
      <alignment vertical="center"/>
    </xf>
    <xf numFmtId="186" fontId="0" fillId="0" borderId="13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180" fontId="0" fillId="0" borderId="17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6" fontId="0" fillId="0" borderId="1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16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186" fontId="0" fillId="0" borderId="30" xfId="0" applyNumberFormat="1" applyBorder="1" applyAlignment="1">
      <alignment horizontal="center" vertical="center"/>
    </xf>
    <xf numFmtId="186" fontId="0" fillId="0" borderId="26" xfId="0" applyNumberFormat="1" applyBorder="1" applyAlignment="1">
      <alignment vertical="center"/>
    </xf>
    <xf numFmtId="186" fontId="0" fillId="0" borderId="21" xfId="0" applyNumberFormat="1" applyBorder="1" applyAlignment="1">
      <alignment vertical="center"/>
    </xf>
    <xf numFmtId="0" fontId="9" fillId="0" borderId="15" xfId="0" applyFont="1" applyBorder="1" applyAlignment="1">
      <alignment vertical="center"/>
    </xf>
    <xf numFmtId="181" fontId="0" fillId="0" borderId="15" xfId="38" applyNumberFormat="1" applyFont="1" applyBorder="1" applyAlignment="1">
      <alignment vertical="center"/>
    </xf>
    <xf numFmtId="186" fontId="0" fillId="0" borderId="28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7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/>
    </xf>
    <xf numFmtId="43" fontId="0" fillId="0" borderId="15" xfId="0" applyNumberForma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7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203" fontId="0" fillId="0" borderId="27" xfId="0" applyNumberForma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4" fontId="0" fillId="0" borderId="32" xfId="0" applyNumberFormat="1" applyBorder="1" applyAlignment="1">
      <alignment vertical="center"/>
    </xf>
    <xf numFmtId="180" fontId="0" fillId="0" borderId="31" xfId="0" applyNumberFormat="1" applyBorder="1" applyAlignment="1">
      <alignment vertical="center"/>
    </xf>
    <xf numFmtId="0" fontId="47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46" fillId="0" borderId="2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47" fillId="0" borderId="24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33" xfId="0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22" sqref="E22"/>
    </sheetView>
  </sheetViews>
  <sheetFormatPr defaultColWidth="9.00390625" defaultRowHeight="15.75"/>
  <cols>
    <col min="1" max="1" width="9.50390625" style="54" bestFit="1" customWidth="1"/>
    <col min="2" max="2" width="7.875" style="63" customWidth="1"/>
    <col min="3" max="3" width="17.50390625" style="0" customWidth="1"/>
    <col min="4" max="4" width="9.00390625" style="54" customWidth="1"/>
    <col min="5" max="5" width="7.125" style="41" customWidth="1"/>
    <col min="6" max="6" width="8.375" style="49" customWidth="1"/>
    <col min="7" max="7" width="7.375" style="45" customWidth="1"/>
    <col min="8" max="8" width="8.25390625" style="56" customWidth="1"/>
    <col min="9" max="9" width="8.25390625" style="45" customWidth="1"/>
    <col min="10" max="10" width="12.625" style="0" customWidth="1"/>
  </cols>
  <sheetData>
    <row r="1" spans="1:10" ht="21.7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9.5">
      <c r="A2" s="114" t="s">
        <v>0</v>
      </c>
      <c r="B2" s="115"/>
      <c r="C2" s="115"/>
      <c r="D2" s="115"/>
      <c r="E2" s="115"/>
      <c r="F2" s="115"/>
      <c r="G2" s="115"/>
      <c r="H2" s="115"/>
      <c r="I2" s="115"/>
      <c r="J2" s="106"/>
    </row>
    <row r="3" spans="1:10" ht="21.75" customHeight="1">
      <c r="A3" s="108" t="s">
        <v>95</v>
      </c>
      <c r="B3" s="109"/>
      <c r="C3" s="109"/>
      <c r="D3" s="109"/>
      <c r="E3" s="109"/>
      <c r="F3" s="109"/>
      <c r="G3" s="109"/>
      <c r="H3" s="109"/>
      <c r="I3" s="109"/>
      <c r="J3" s="110"/>
    </row>
    <row r="4" spans="1:10" ht="21.75" customHeight="1" thickBot="1">
      <c r="A4" s="109" t="s">
        <v>137</v>
      </c>
      <c r="B4" s="109"/>
      <c r="C4" s="109"/>
      <c r="D4" s="109"/>
      <c r="E4" s="109"/>
      <c r="F4" s="109"/>
      <c r="G4" s="109"/>
      <c r="H4" s="110" t="s">
        <v>47</v>
      </c>
      <c r="I4" s="110"/>
      <c r="J4" s="110"/>
    </row>
    <row r="5" spans="1:10" ht="21.75" customHeight="1">
      <c r="A5" s="116" t="s">
        <v>138</v>
      </c>
      <c r="B5" s="117"/>
      <c r="C5" s="118" t="s">
        <v>3</v>
      </c>
      <c r="D5" s="120" t="s">
        <v>139</v>
      </c>
      <c r="E5" s="120"/>
      <c r="F5" s="107" t="s">
        <v>140</v>
      </c>
      <c r="G5" s="107"/>
      <c r="H5" s="111" t="s">
        <v>82</v>
      </c>
      <c r="I5" s="111"/>
      <c r="J5" s="105" t="s">
        <v>72</v>
      </c>
    </row>
    <row r="6" spans="1:10" ht="21.75" customHeight="1">
      <c r="A6" s="64" t="s">
        <v>2</v>
      </c>
      <c r="B6" s="59" t="s">
        <v>1</v>
      </c>
      <c r="C6" s="119"/>
      <c r="D6" s="51" t="s">
        <v>2</v>
      </c>
      <c r="E6" s="35" t="s">
        <v>1</v>
      </c>
      <c r="F6" s="46" t="s">
        <v>2</v>
      </c>
      <c r="G6" s="42" t="s">
        <v>1</v>
      </c>
      <c r="H6" s="55" t="s">
        <v>2</v>
      </c>
      <c r="I6" s="42" t="s">
        <v>1</v>
      </c>
      <c r="J6" s="33"/>
    </row>
    <row r="7" spans="1:10" ht="21.75" customHeight="1">
      <c r="A7" s="65">
        <f>SUM(A8+A10)</f>
        <v>2882</v>
      </c>
      <c r="B7" s="60">
        <f>SUM(A7/A7*100)</f>
        <v>100</v>
      </c>
      <c r="C7" s="5" t="s">
        <v>97</v>
      </c>
      <c r="D7" s="52">
        <f>SUM(D8+D10)</f>
        <v>2884</v>
      </c>
      <c r="E7" s="36">
        <v>100</v>
      </c>
      <c r="F7" s="50">
        <f>SUM(F8+F10)</f>
        <v>2884</v>
      </c>
      <c r="G7" s="103">
        <f>SUM(F7/F7*100)</f>
        <v>100</v>
      </c>
      <c r="H7" s="104">
        <f>SUM(D7-F7)</f>
        <v>0</v>
      </c>
      <c r="I7" s="43">
        <f>SUM(H7/D7*100)</f>
        <v>0</v>
      </c>
      <c r="J7" s="1"/>
    </row>
    <row r="8" spans="1:10" ht="21.75" customHeight="1">
      <c r="A8" s="66">
        <f>SUM(A9)</f>
        <v>2250</v>
      </c>
      <c r="B8" s="61">
        <f>SUM(A8/A7*100)</f>
        <v>78.0707841776544</v>
      </c>
      <c r="C8" s="6" t="s">
        <v>99</v>
      </c>
      <c r="D8" s="53">
        <f>SUM(D9)</f>
        <v>2200</v>
      </c>
      <c r="E8" s="37">
        <f>SUM(D8/D7*100)</f>
        <v>76.28294036061027</v>
      </c>
      <c r="F8" s="47">
        <f>SUM(F9)</f>
        <v>2200</v>
      </c>
      <c r="G8" s="43">
        <f>SUM(F8/F7*100)</f>
        <v>76.28294036061027</v>
      </c>
      <c r="H8" s="9">
        <f>SUM(D8-F8)</f>
        <v>0</v>
      </c>
      <c r="I8" s="43">
        <f>SUM(H8/D8*100)</f>
        <v>0</v>
      </c>
      <c r="J8" s="1"/>
    </row>
    <row r="9" spans="1:10" ht="21.75" customHeight="1">
      <c r="A9" s="66">
        <v>2250</v>
      </c>
      <c r="B9" s="61">
        <f>SUM(A9/A7*100)</f>
        <v>78.0707841776544</v>
      </c>
      <c r="C9" s="6" t="s">
        <v>100</v>
      </c>
      <c r="D9" s="53">
        <v>2200</v>
      </c>
      <c r="E9" s="37">
        <f>SUM(D9/D7*100)</f>
        <v>76.28294036061027</v>
      </c>
      <c r="F9" s="47">
        <v>2200</v>
      </c>
      <c r="G9" s="43">
        <f>SUM(F9/F7*100)</f>
        <v>76.28294036061027</v>
      </c>
      <c r="H9" s="9">
        <f>SUM(D9-F9)</f>
        <v>0</v>
      </c>
      <c r="I9" s="71">
        <f>SUM(H9/D9*100)</f>
        <v>0</v>
      </c>
      <c r="J9" s="101" t="s">
        <v>104</v>
      </c>
    </row>
    <row r="10" spans="1:10" ht="21.75" customHeight="1">
      <c r="A10" s="66">
        <f>SUM(A11)</f>
        <v>632</v>
      </c>
      <c r="B10" s="61">
        <f>SUM(A10/A7*100)</f>
        <v>21.929215822345594</v>
      </c>
      <c r="C10" s="98" t="s">
        <v>103</v>
      </c>
      <c r="D10" s="57">
        <f>SUM(D11)</f>
        <v>684</v>
      </c>
      <c r="E10" s="38">
        <f>SUM(D10/D7*100)</f>
        <v>23.71705963938974</v>
      </c>
      <c r="F10" s="47">
        <f>SUM(F11)</f>
        <v>684</v>
      </c>
      <c r="G10" s="43">
        <f>SUM(F10/F7*100)</f>
        <v>23.71705963938974</v>
      </c>
      <c r="H10" s="9">
        <f>SUM(D10-F10)</f>
        <v>0</v>
      </c>
      <c r="I10" s="43">
        <f>SUM(H10/D10*100)</f>
        <v>0</v>
      </c>
      <c r="J10" s="13"/>
    </row>
    <row r="11" spans="1:10" ht="21.75" customHeight="1">
      <c r="A11" s="66">
        <v>632</v>
      </c>
      <c r="B11" s="61">
        <f>SUM(A11/A7*100)</f>
        <v>21.929215822345594</v>
      </c>
      <c r="C11" s="100" t="s">
        <v>101</v>
      </c>
      <c r="D11" s="57">
        <v>684</v>
      </c>
      <c r="E11" s="37">
        <f>SUM(D11/D7*100)</f>
        <v>23.71705963938974</v>
      </c>
      <c r="F11" s="47">
        <v>684</v>
      </c>
      <c r="G11" s="70">
        <f>SUM(F11/F7*100)</f>
        <v>23.71705963938974</v>
      </c>
      <c r="H11" s="10">
        <f>SUM(D11-F11)</f>
        <v>0</v>
      </c>
      <c r="I11" s="71">
        <f>SUM(H11/D11*100)</f>
        <v>0</v>
      </c>
      <c r="J11" s="102" t="s">
        <v>102</v>
      </c>
    </row>
    <row r="12" spans="1:10" ht="21.75" customHeight="1">
      <c r="A12" s="69"/>
      <c r="B12" s="61"/>
      <c r="C12" s="4"/>
      <c r="D12" s="53"/>
      <c r="E12" s="37"/>
      <c r="F12" s="47"/>
      <c r="G12" s="43"/>
      <c r="H12" s="9"/>
      <c r="I12" s="43"/>
      <c r="J12" s="1"/>
    </row>
    <row r="13" spans="1:10" ht="21.75" customHeight="1">
      <c r="A13" s="66">
        <f>SUM(A14+A16+A24)</f>
        <v>2910</v>
      </c>
      <c r="B13" s="61">
        <f>SUM(B14+B16+B25)</f>
        <v>100</v>
      </c>
      <c r="C13" s="6" t="s">
        <v>98</v>
      </c>
      <c r="D13" s="53">
        <f>SUM(D14+D16)</f>
        <v>2884</v>
      </c>
      <c r="E13" s="37">
        <v>100</v>
      </c>
      <c r="F13" s="47">
        <f>SUM(F16+F14)</f>
        <v>2884</v>
      </c>
      <c r="G13" s="43">
        <v>100</v>
      </c>
      <c r="H13" s="9">
        <f aca="true" t="shared" si="0" ref="H13:H23">SUM(D13-F13)</f>
        <v>0</v>
      </c>
      <c r="I13" s="43">
        <f aca="true" t="shared" si="1" ref="I13:I19">SUM(H13/D13*100)</f>
        <v>0</v>
      </c>
      <c r="J13" s="15"/>
    </row>
    <row r="14" spans="1:10" ht="21.75" customHeight="1">
      <c r="A14" s="66">
        <f>SUM(A15)</f>
        <v>569</v>
      </c>
      <c r="B14" s="68">
        <f>SUM(A14/A13*100)</f>
        <v>19.553264604810998</v>
      </c>
      <c r="C14" s="6" t="s">
        <v>105</v>
      </c>
      <c r="D14" s="57">
        <f>SUM(D15:D15)</f>
        <v>570</v>
      </c>
      <c r="E14" s="38">
        <f>SUM(D14/D13*100)</f>
        <v>19.764216366158113</v>
      </c>
      <c r="F14" s="47">
        <f>SUM(F15)</f>
        <v>570</v>
      </c>
      <c r="G14" s="43">
        <f>SUM(F14/F13*100)</f>
        <v>19.764216366158113</v>
      </c>
      <c r="H14" s="9">
        <f>SUM(D14-F14)</f>
        <v>0</v>
      </c>
      <c r="I14" s="43">
        <f t="shared" si="1"/>
        <v>0</v>
      </c>
      <c r="J14" s="72"/>
    </row>
    <row r="15" spans="1:10" ht="21.75" customHeight="1">
      <c r="A15" s="66">
        <v>569</v>
      </c>
      <c r="B15" s="68">
        <f>SUM(A15/A13*100)</f>
        <v>19.553264604810998</v>
      </c>
      <c r="C15" s="67" t="s">
        <v>48</v>
      </c>
      <c r="D15" s="57">
        <v>570</v>
      </c>
      <c r="E15" s="38">
        <f>SUM(D15/D13*100)</f>
        <v>19.764216366158113</v>
      </c>
      <c r="F15" s="47">
        <v>570</v>
      </c>
      <c r="G15" s="43">
        <f>SUM(F15/F13*100)</f>
        <v>19.764216366158113</v>
      </c>
      <c r="H15" s="9">
        <f t="shared" si="0"/>
        <v>0</v>
      </c>
      <c r="I15" s="43">
        <f t="shared" si="1"/>
        <v>0</v>
      </c>
      <c r="J15" s="14"/>
    </row>
    <row r="16" spans="1:10" ht="21.75" customHeight="1">
      <c r="A16" s="66">
        <f>SUM(A17+A21)</f>
        <v>2341</v>
      </c>
      <c r="B16" s="61">
        <f>SUM(A16/A13*100)</f>
        <v>80.44673539518901</v>
      </c>
      <c r="C16" s="6" t="s">
        <v>106</v>
      </c>
      <c r="D16" s="57">
        <f>SUM(D17+D21)</f>
        <v>2314</v>
      </c>
      <c r="E16" s="38">
        <f>SUM(D16/D13*100)</f>
        <v>80.23578363384189</v>
      </c>
      <c r="F16" s="47">
        <f>SUM(F21+F17)</f>
        <v>2314</v>
      </c>
      <c r="G16" s="43">
        <f>SUM(F16/F13*100)</f>
        <v>80.23578363384189</v>
      </c>
      <c r="H16" s="9">
        <f t="shared" si="0"/>
        <v>0</v>
      </c>
      <c r="I16" s="43">
        <f t="shared" si="1"/>
        <v>0</v>
      </c>
      <c r="J16" s="1"/>
    </row>
    <row r="17" spans="1:10" ht="21.75" customHeight="1">
      <c r="A17" s="66">
        <f>SUM(A18:A20)</f>
        <v>91</v>
      </c>
      <c r="B17" s="61">
        <f>SUM(A17/A13*100)</f>
        <v>3.127147766323024</v>
      </c>
      <c r="C17" s="6" t="s">
        <v>111</v>
      </c>
      <c r="D17" s="57">
        <f>SUM(D18:D20)</f>
        <v>114</v>
      </c>
      <c r="E17" s="38">
        <f>SUM(D17/D13*100)</f>
        <v>3.952843273231623</v>
      </c>
      <c r="F17" s="47">
        <f>SUM(F18:F20)</f>
        <v>114</v>
      </c>
      <c r="G17" s="43">
        <f>SUM(F17/F13*100)</f>
        <v>3.952843273231623</v>
      </c>
      <c r="H17" s="9">
        <f t="shared" si="0"/>
        <v>0</v>
      </c>
      <c r="I17" s="43">
        <f t="shared" si="1"/>
        <v>0</v>
      </c>
      <c r="J17" s="1"/>
    </row>
    <row r="18" spans="1:10" ht="21.75" customHeight="1">
      <c r="A18" s="66">
        <v>31</v>
      </c>
      <c r="B18" s="61">
        <f>SUM(A18/A13*100)</f>
        <v>1.0652920962199313</v>
      </c>
      <c r="C18" s="6" t="s">
        <v>112</v>
      </c>
      <c r="D18" s="57">
        <v>49</v>
      </c>
      <c r="E18" s="38">
        <f>SUM(D18/D13*100)</f>
        <v>1.6990291262135921</v>
      </c>
      <c r="F18" s="47">
        <v>49</v>
      </c>
      <c r="G18" s="43">
        <f>SUM(F18/F13*100)</f>
        <v>1.6990291262135921</v>
      </c>
      <c r="H18" s="9">
        <f t="shared" si="0"/>
        <v>0</v>
      </c>
      <c r="I18" s="43">
        <f t="shared" si="1"/>
        <v>0</v>
      </c>
      <c r="J18" s="102" t="s">
        <v>109</v>
      </c>
    </row>
    <row r="19" spans="1:10" ht="21.75" customHeight="1">
      <c r="A19" s="66">
        <v>60</v>
      </c>
      <c r="B19" s="61">
        <f>SUM(A19/A13*100)</f>
        <v>2.0618556701030926</v>
      </c>
      <c r="C19" s="6" t="s">
        <v>107</v>
      </c>
      <c r="D19" s="57">
        <v>60</v>
      </c>
      <c r="E19" s="38">
        <f>SUM(D19/D13*100)</f>
        <v>2.0804438280166435</v>
      </c>
      <c r="F19" s="47">
        <v>60</v>
      </c>
      <c r="G19" s="43">
        <f>SUM(F19/F13*100)</f>
        <v>2.0804438280166435</v>
      </c>
      <c r="H19" s="9">
        <f t="shared" si="0"/>
        <v>0</v>
      </c>
      <c r="I19" s="43">
        <f t="shared" si="1"/>
        <v>0</v>
      </c>
      <c r="J19" s="102" t="s">
        <v>110</v>
      </c>
    </row>
    <row r="20" spans="1:10" ht="21.75" customHeight="1">
      <c r="A20" s="66"/>
      <c r="B20" s="61"/>
      <c r="C20" s="98" t="s">
        <v>92</v>
      </c>
      <c r="D20" s="57">
        <v>5</v>
      </c>
      <c r="E20" s="38">
        <f>SUM(D20/D13*100)</f>
        <v>0.17337031900138697</v>
      </c>
      <c r="F20" s="47">
        <v>5</v>
      </c>
      <c r="G20" s="43">
        <f>SUM(F20/F13*100)</f>
        <v>0.17337031900138697</v>
      </c>
      <c r="H20" s="9">
        <f t="shared" si="0"/>
        <v>0</v>
      </c>
      <c r="I20" s="43">
        <f>SUM(H20/D20*100)</f>
        <v>0</v>
      </c>
      <c r="J20" s="1"/>
    </row>
    <row r="21" spans="1:10" ht="31.5" customHeight="1">
      <c r="A21" s="66">
        <f>SUM(A22:A23)</f>
        <v>2250</v>
      </c>
      <c r="B21" s="61">
        <f>SUM(B22:B23)</f>
        <v>77.31958762886599</v>
      </c>
      <c r="C21" s="6" t="s">
        <v>113</v>
      </c>
      <c r="D21" s="57">
        <v>2200</v>
      </c>
      <c r="E21" s="38">
        <f>SUM(D21/D13*100)</f>
        <v>76.28294036061027</v>
      </c>
      <c r="F21" s="47">
        <f>SUM(F22:F23)</f>
        <v>2200</v>
      </c>
      <c r="G21" s="43">
        <f>SUM(F21/F13*100)</f>
        <v>76.28294036061027</v>
      </c>
      <c r="H21" s="9">
        <f t="shared" si="0"/>
        <v>0</v>
      </c>
      <c r="I21" s="43">
        <f>SUM(H21/D21*100)</f>
        <v>0</v>
      </c>
      <c r="J21" s="73" t="s">
        <v>108</v>
      </c>
    </row>
    <row r="22" spans="1:10" ht="21.75" customHeight="1">
      <c r="A22" s="66">
        <v>550</v>
      </c>
      <c r="B22" s="61">
        <f>SUM(A22/A13*100)</f>
        <v>18.900343642611684</v>
      </c>
      <c r="C22" s="6" t="s">
        <v>124</v>
      </c>
      <c r="D22" s="57">
        <v>350</v>
      </c>
      <c r="E22" s="39">
        <f>SUM(D22/D13*100)</f>
        <v>12.135922330097088</v>
      </c>
      <c r="F22" s="47">
        <v>500</v>
      </c>
      <c r="G22" s="43">
        <f>SUM(F22/F13*100)</f>
        <v>17.337031900138697</v>
      </c>
      <c r="H22" s="9">
        <f t="shared" si="0"/>
        <v>-150</v>
      </c>
      <c r="I22" s="43">
        <f>SUM(H22/D22*100)</f>
        <v>-42.857142857142854</v>
      </c>
      <c r="J22" s="73"/>
    </row>
    <row r="23" spans="1:10" ht="24" customHeight="1">
      <c r="A23" s="66">
        <v>1700</v>
      </c>
      <c r="B23" s="61">
        <f>SUM(A23/A13*100)</f>
        <v>58.4192439862543</v>
      </c>
      <c r="C23" s="6" t="s">
        <v>125</v>
      </c>
      <c r="D23" s="57">
        <v>1850</v>
      </c>
      <c r="E23" s="38">
        <f>SUM(D23/D13*100)</f>
        <v>64.14701803051318</v>
      </c>
      <c r="F23" s="47">
        <v>1700</v>
      </c>
      <c r="G23" s="43">
        <f>SUM(F23/F13*100)</f>
        <v>58.945908460471564</v>
      </c>
      <c r="H23" s="9">
        <f t="shared" si="0"/>
        <v>150</v>
      </c>
      <c r="I23" s="43">
        <f>SUM(H23/D23*100)</f>
        <v>8.108108108108109</v>
      </c>
      <c r="J23" s="73"/>
    </row>
    <row r="24" spans="1:10" ht="21.75" customHeight="1">
      <c r="A24" s="66"/>
      <c r="B24" s="61"/>
      <c r="C24" s="6"/>
      <c r="D24" s="57"/>
      <c r="E24" s="38"/>
      <c r="F24" s="47"/>
      <c r="G24" s="43"/>
      <c r="H24" s="9"/>
      <c r="I24" s="43"/>
      <c r="J24" s="1"/>
    </row>
    <row r="25" spans="1:10" ht="21.75" customHeight="1">
      <c r="A25" s="66"/>
      <c r="B25" s="61"/>
      <c r="C25" s="6"/>
      <c r="D25" s="57"/>
      <c r="E25" s="38"/>
      <c r="F25" s="47"/>
      <c r="G25" s="43"/>
      <c r="H25" s="9"/>
      <c r="I25" s="43"/>
      <c r="J25" s="1"/>
    </row>
    <row r="26" spans="1:10" ht="21.75" customHeight="1">
      <c r="A26" s="66"/>
      <c r="B26" s="61"/>
      <c r="C26" s="6"/>
      <c r="D26" s="57"/>
      <c r="E26" s="38"/>
      <c r="F26" s="47"/>
      <c r="G26" s="43"/>
      <c r="H26" s="9"/>
      <c r="I26" s="43"/>
      <c r="J26" s="1"/>
    </row>
    <row r="27" spans="1:10" ht="21.75" customHeight="1">
      <c r="A27" s="66"/>
      <c r="B27" s="61"/>
      <c r="C27" s="6"/>
      <c r="D27" s="57"/>
      <c r="E27" s="38"/>
      <c r="F27" s="47"/>
      <c r="G27" s="43"/>
      <c r="H27" s="9"/>
      <c r="I27" s="43"/>
      <c r="J27" s="1"/>
    </row>
    <row r="28" spans="1:10" ht="21.75" customHeight="1">
      <c r="A28" s="66"/>
      <c r="B28" s="61"/>
      <c r="C28" s="6"/>
      <c r="D28" s="57"/>
      <c r="E28" s="38"/>
      <c r="F28" s="47"/>
      <c r="G28" s="43"/>
      <c r="H28" s="9"/>
      <c r="I28" s="43"/>
      <c r="J28" s="1"/>
    </row>
    <row r="29" spans="1:10" ht="21.75" customHeight="1">
      <c r="A29" s="66"/>
      <c r="B29" s="61"/>
      <c r="C29" s="6"/>
      <c r="D29" s="57"/>
      <c r="E29" s="38"/>
      <c r="F29" s="47"/>
      <c r="G29" s="43"/>
      <c r="H29" s="9"/>
      <c r="I29" s="43"/>
      <c r="J29" s="1"/>
    </row>
    <row r="30" spans="1:10" ht="21.75" customHeight="1">
      <c r="A30" s="66"/>
      <c r="B30" s="61"/>
      <c r="C30" s="6"/>
      <c r="D30" s="57"/>
      <c r="E30" s="38"/>
      <c r="F30" s="47"/>
      <c r="G30" s="43"/>
      <c r="H30" s="9"/>
      <c r="I30" s="43"/>
      <c r="J30" s="1"/>
    </row>
    <row r="31" spans="1:10" ht="21.75" customHeight="1">
      <c r="A31" s="66"/>
      <c r="B31" s="61"/>
      <c r="C31" s="6"/>
      <c r="D31" s="57"/>
      <c r="E31" s="38"/>
      <c r="F31" s="47"/>
      <c r="G31" s="43"/>
      <c r="H31" s="9"/>
      <c r="I31" s="43"/>
      <c r="J31" s="1"/>
    </row>
    <row r="32" spans="1:10" ht="21.75" customHeight="1" thickBot="1">
      <c r="A32" s="91">
        <f>SUM(A7-A13)</f>
        <v>-28</v>
      </c>
      <c r="B32" s="62">
        <f>SUM(A32/A7*100)</f>
        <v>-0.9715475364330326</v>
      </c>
      <c r="C32" s="93" t="s">
        <v>49</v>
      </c>
      <c r="D32" s="58">
        <v>0</v>
      </c>
      <c r="E32" s="40"/>
      <c r="F32" s="48">
        <f>SUM(F7-F13)</f>
        <v>0</v>
      </c>
      <c r="G32" s="44"/>
      <c r="H32" s="16">
        <f>SUM(D32-F32)</f>
        <v>0</v>
      </c>
      <c r="I32" s="44"/>
      <c r="J32" s="2"/>
    </row>
    <row r="33" spans="1:10" ht="21.7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21.75" customHeight="1">
      <c r="A34" s="113">
        <v>4</v>
      </c>
      <c r="B34" s="113"/>
      <c r="C34" s="113"/>
      <c r="D34" s="113"/>
      <c r="E34" s="113"/>
      <c r="F34" s="113"/>
      <c r="G34" s="113"/>
      <c r="H34" s="113"/>
      <c r="I34" s="113"/>
      <c r="J34" s="113"/>
    </row>
    <row r="35" ht="21.75" customHeight="1"/>
    <row r="36" ht="21.75" customHeight="1"/>
  </sheetData>
  <sheetProtection/>
  <mergeCells count="12">
    <mergeCell ref="A34:J34"/>
    <mergeCell ref="A2:J2"/>
    <mergeCell ref="A4:G4"/>
    <mergeCell ref="A5:B5"/>
    <mergeCell ref="C5:C6"/>
    <mergeCell ref="D5:E5"/>
    <mergeCell ref="A1:J1"/>
    <mergeCell ref="F5:G5"/>
    <mergeCell ref="A3:J3"/>
    <mergeCell ref="H4:J4"/>
    <mergeCell ref="H5:I5"/>
    <mergeCell ref="A33:J33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35" sqref="A35:C35"/>
    </sheetView>
  </sheetViews>
  <sheetFormatPr defaultColWidth="9.00390625" defaultRowHeight="15.75"/>
  <cols>
    <col min="1" max="1" width="35.625" style="0" customWidth="1"/>
    <col min="2" max="2" width="17.50390625" style="0" customWidth="1"/>
    <col min="3" max="3" width="27.75390625" style="0" customWidth="1"/>
  </cols>
  <sheetData>
    <row r="1" spans="1:3" ht="21.75" customHeight="1">
      <c r="A1" s="115" t="s">
        <v>0</v>
      </c>
      <c r="B1" s="115"/>
      <c r="C1" s="115"/>
    </row>
    <row r="2" spans="1:3" ht="21.75" customHeight="1">
      <c r="A2" s="115" t="s">
        <v>7</v>
      </c>
      <c r="B2" s="115"/>
      <c r="C2" s="115"/>
    </row>
    <row r="3" spans="1:3" ht="21.75" customHeight="1">
      <c r="A3" s="115" t="s">
        <v>153</v>
      </c>
      <c r="B3" s="115"/>
      <c r="C3" s="115"/>
    </row>
    <row r="4" spans="1:3" ht="21.75" customHeight="1">
      <c r="A4" s="8" t="s">
        <v>5</v>
      </c>
      <c r="B4" s="8" t="s">
        <v>6</v>
      </c>
      <c r="C4" s="8" t="s">
        <v>4</v>
      </c>
    </row>
    <row r="5" spans="1:3" ht="21.75" customHeight="1">
      <c r="A5" s="5" t="s">
        <v>8</v>
      </c>
      <c r="B5" s="5"/>
      <c r="C5" s="3"/>
    </row>
    <row r="6" spans="1:3" ht="21.75" customHeight="1">
      <c r="A6" s="6" t="s">
        <v>73</v>
      </c>
      <c r="B6" s="6"/>
      <c r="C6" s="4"/>
    </row>
    <row r="7" spans="1:3" ht="21.75" customHeight="1">
      <c r="A7" s="6" t="s">
        <v>9</v>
      </c>
      <c r="B7" s="6"/>
      <c r="C7" s="4"/>
    </row>
    <row r="8" spans="1:3" ht="21.75" customHeight="1">
      <c r="A8" s="6" t="s">
        <v>86</v>
      </c>
      <c r="B8" s="6"/>
      <c r="C8" s="4"/>
    </row>
    <row r="9" spans="1:3" ht="21.75" customHeight="1">
      <c r="A9" s="6"/>
      <c r="B9" s="6"/>
      <c r="C9" s="4"/>
    </row>
    <row r="10" spans="1:3" ht="21.75" customHeight="1">
      <c r="A10" s="6" t="s">
        <v>10</v>
      </c>
      <c r="B10" s="6"/>
      <c r="C10" s="4"/>
    </row>
    <row r="11" spans="1:3" ht="21.75" customHeight="1">
      <c r="A11" s="6"/>
      <c r="B11" s="6"/>
      <c r="C11" s="4"/>
    </row>
    <row r="12" spans="1:3" ht="21.75" customHeight="1">
      <c r="A12" s="6" t="s">
        <v>11</v>
      </c>
      <c r="B12" s="6"/>
      <c r="C12" s="4"/>
    </row>
    <row r="13" spans="1:3" ht="32.25" customHeight="1">
      <c r="A13" s="87" t="s">
        <v>75</v>
      </c>
      <c r="B13" s="6"/>
      <c r="C13" s="4"/>
    </row>
    <row r="14" spans="1:3" ht="21.75" customHeight="1">
      <c r="A14" s="6" t="s">
        <v>76</v>
      </c>
      <c r="B14" s="6"/>
      <c r="C14" s="4"/>
    </row>
    <row r="15" spans="1:3" ht="21.75" customHeight="1">
      <c r="A15" s="6" t="s">
        <v>74</v>
      </c>
      <c r="B15" s="6"/>
      <c r="C15" s="4"/>
    </row>
    <row r="16" spans="1:3" ht="21.75" customHeight="1">
      <c r="A16" s="6" t="s">
        <v>87</v>
      </c>
      <c r="B16" s="6"/>
      <c r="C16" s="4"/>
    </row>
    <row r="17" spans="1:3" ht="21.75" customHeight="1">
      <c r="A17" s="6"/>
      <c r="B17" s="6"/>
      <c r="C17" s="4"/>
    </row>
    <row r="18" spans="1:3" ht="21.75" customHeight="1">
      <c r="A18" s="6"/>
      <c r="B18" s="6"/>
      <c r="C18" s="4"/>
    </row>
    <row r="19" spans="1:3" ht="21.75" customHeight="1">
      <c r="A19" s="6"/>
      <c r="B19" s="6"/>
      <c r="C19" s="4"/>
    </row>
    <row r="20" spans="1:3" ht="21.75" customHeight="1">
      <c r="A20" s="6"/>
      <c r="B20" s="6"/>
      <c r="C20" s="4"/>
    </row>
    <row r="21" spans="1:3" ht="21.75" customHeight="1">
      <c r="A21" s="6"/>
      <c r="B21" s="6"/>
      <c r="C21" s="4"/>
    </row>
    <row r="22" spans="1:3" ht="21.75" customHeight="1">
      <c r="A22" s="6"/>
      <c r="B22" s="6"/>
      <c r="C22" s="4"/>
    </row>
    <row r="23" spans="1:3" ht="21.75" customHeight="1">
      <c r="A23" s="6"/>
      <c r="B23" s="6"/>
      <c r="C23" s="4"/>
    </row>
    <row r="24" spans="1:3" ht="21.75" customHeight="1">
      <c r="A24" s="6"/>
      <c r="B24" s="6"/>
      <c r="C24" s="4"/>
    </row>
    <row r="25" spans="1:3" ht="21.75" customHeight="1">
      <c r="A25" s="6"/>
      <c r="B25" s="6"/>
      <c r="C25" s="4"/>
    </row>
    <row r="26" spans="1:3" ht="21.75" customHeight="1">
      <c r="A26" s="6"/>
      <c r="B26" s="6"/>
      <c r="C26" s="4"/>
    </row>
    <row r="27" spans="1:3" ht="21.75" customHeight="1">
      <c r="A27" s="6"/>
      <c r="B27" s="6"/>
      <c r="C27" s="4"/>
    </row>
    <row r="28" spans="1:3" ht="21.75" customHeight="1">
      <c r="A28" s="6"/>
      <c r="B28" s="6"/>
      <c r="C28" s="4"/>
    </row>
    <row r="29" spans="1:3" ht="21.75" customHeight="1">
      <c r="A29" s="6"/>
      <c r="B29" s="6"/>
      <c r="C29" s="4"/>
    </row>
    <row r="30" spans="1:3" ht="21.75" customHeight="1">
      <c r="A30" s="6"/>
      <c r="B30" s="6"/>
      <c r="C30" s="4"/>
    </row>
    <row r="31" spans="1:3" ht="21.75" customHeight="1">
      <c r="A31" s="6" t="s">
        <v>85</v>
      </c>
      <c r="B31" s="6"/>
      <c r="C31" s="4"/>
    </row>
    <row r="32" spans="1:3" ht="16.5">
      <c r="A32" s="6" t="s">
        <v>13</v>
      </c>
      <c r="B32" s="10">
        <v>123628</v>
      </c>
      <c r="C32" s="4"/>
    </row>
    <row r="33" spans="1:3" ht="16.5">
      <c r="A33" s="19" t="s">
        <v>12</v>
      </c>
      <c r="B33" s="20">
        <f>SUM(B31:B32)</f>
        <v>123628</v>
      </c>
      <c r="C33" s="18"/>
    </row>
    <row r="34" spans="1:3" ht="16.5">
      <c r="A34" s="121"/>
      <c r="B34" s="121"/>
      <c r="C34" s="121"/>
    </row>
    <row r="35" spans="1:3" ht="16.5">
      <c r="A35" s="106"/>
      <c r="B35" s="106"/>
      <c r="C35" s="106"/>
    </row>
    <row r="36" spans="1:3" ht="16.5">
      <c r="A36" s="115">
        <v>5</v>
      </c>
      <c r="B36" s="115"/>
      <c r="C36" s="115"/>
    </row>
  </sheetData>
  <sheetProtection/>
  <mergeCells count="6">
    <mergeCell ref="A36:C36"/>
    <mergeCell ref="A1:C1"/>
    <mergeCell ref="A2:C2"/>
    <mergeCell ref="A3:C3"/>
    <mergeCell ref="A34:C34"/>
    <mergeCell ref="A35:C35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15" sqref="D15"/>
    </sheetView>
  </sheetViews>
  <sheetFormatPr defaultColWidth="9.00390625" defaultRowHeight="15.75"/>
  <cols>
    <col min="1" max="1" width="20.125" style="0" customWidth="1"/>
    <col min="2" max="2" width="15.625" style="0" customWidth="1"/>
    <col min="3" max="3" width="17.875" style="0" customWidth="1"/>
    <col min="4" max="4" width="17.625" style="0" customWidth="1"/>
    <col min="5" max="6" width="15.625" style="0" customWidth="1"/>
  </cols>
  <sheetData>
    <row r="1" spans="1:5" ht="21.75" customHeight="1">
      <c r="A1" s="115" t="s">
        <v>0</v>
      </c>
      <c r="B1" s="115"/>
      <c r="C1" s="115"/>
      <c r="D1" s="115"/>
      <c r="E1" s="115"/>
    </row>
    <row r="2" spans="1:5" ht="21.75" customHeight="1">
      <c r="A2" s="115" t="s">
        <v>14</v>
      </c>
      <c r="B2" s="115"/>
      <c r="C2" s="115"/>
      <c r="D2" s="115"/>
      <c r="E2" s="115"/>
    </row>
    <row r="3" spans="1:6" ht="21.75" customHeight="1">
      <c r="A3" s="115" t="s">
        <v>155</v>
      </c>
      <c r="B3" s="115"/>
      <c r="C3" s="115"/>
      <c r="D3" s="115"/>
      <c r="E3" s="115"/>
      <c r="F3" s="17"/>
    </row>
    <row r="4" spans="1:5" ht="21.75" customHeight="1">
      <c r="A4" s="8" t="s">
        <v>3</v>
      </c>
      <c r="B4" s="96" t="s">
        <v>154</v>
      </c>
      <c r="C4" s="97" t="s">
        <v>130</v>
      </c>
      <c r="D4" s="8" t="s">
        <v>15</v>
      </c>
      <c r="E4" s="8" t="s">
        <v>4</v>
      </c>
    </row>
    <row r="5" spans="1:5" ht="21.75" customHeight="1">
      <c r="A5" s="5" t="s">
        <v>16</v>
      </c>
      <c r="B5" s="12">
        <f>SUM(B6:B8)</f>
        <v>119998</v>
      </c>
      <c r="C5" s="79">
        <f>SUM(C7)</f>
        <v>0</v>
      </c>
      <c r="D5" s="12">
        <f>SUM(D6:D8)</f>
        <v>119998</v>
      </c>
      <c r="E5" s="4"/>
    </row>
    <row r="6" spans="1:5" ht="21.75" customHeight="1">
      <c r="A6" s="6" t="s">
        <v>17</v>
      </c>
      <c r="B6" s="10">
        <v>9000</v>
      </c>
      <c r="C6" s="79">
        <v>0</v>
      </c>
      <c r="D6" s="10">
        <v>9000</v>
      </c>
      <c r="E6" s="90" t="s">
        <v>78</v>
      </c>
    </row>
    <row r="7" spans="1:5" ht="21.75" customHeight="1">
      <c r="A7" s="6" t="s">
        <v>18</v>
      </c>
      <c r="B7" s="10">
        <v>110998</v>
      </c>
      <c r="C7" s="79">
        <f>SUM(D7-B7)</f>
        <v>0</v>
      </c>
      <c r="D7" s="10">
        <v>110998</v>
      </c>
      <c r="E7" s="32" t="s">
        <v>44</v>
      </c>
    </row>
    <row r="8" spans="1:5" ht="21.75" customHeight="1">
      <c r="A8" s="6"/>
      <c r="B8" s="85">
        <v>0</v>
      </c>
      <c r="C8" s="79">
        <v>0</v>
      </c>
      <c r="D8" s="79">
        <v>0</v>
      </c>
      <c r="E8" s="89"/>
    </row>
    <row r="9" spans="1:5" ht="21.75" customHeight="1">
      <c r="A9" s="6" t="s">
        <v>71</v>
      </c>
      <c r="B9" s="10">
        <f>SUM(B10)</f>
        <v>3630</v>
      </c>
      <c r="C9" s="79">
        <v>0</v>
      </c>
      <c r="D9" s="10">
        <f>SUM(D10)</f>
        <v>3630</v>
      </c>
      <c r="E9" s="4"/>
    </row>
    <row r="10" spans="1:5" ht="21.75" customHeight="1">
      <c r="A10" s="6" t="s">
        <v>19</v>
      </c>
      <c r="B10" s="10">
        <v>3630</v>
      </c>
      <c r="C10" s="79">
        <v>0</v>
      </c>
      <c r="D10" s="10">
        <v>3630</v>
      </c>
      <c r="E10" s="4"/>
    </row>
    <row r="11" spans="1:5" ht="21.75" customHeight="1">
      <c r="A11" s="6" t="s">
        <v>129</v>
      </c>
      <c r="B11" s="79">
        <v>0</v>
      </c>
      <c r="C11" s="79">
        <v>0</v>
      </c>
      <c r="D11" s="79">
        <v>0</v>
      </c>
      <c r="E11" s="4"/>
    </row>
    <row r="12" spans="1:5" ht="21.75" customHeight="1">
      <c r="A12" s="6"/>
      <c r="B12" s="10"/>
      <c r="C12" s="10"/>
      <c r="D12" s="10"/>
      <c r="E12" s="4"/>
    </row>
    <row r="13" spans="1:5" ht="21.75" customHeight="1">
      <c r="A13" s="6"/>
      <c r="B13" s="10"/>
      <c r="C13" s="10"/>
      <c r="D13" s="10"/>
      <c r="E13" s="4"/>
    </row>
    <row r="14" spans="1:5" ht="21.75" customHeight="1">
      <c r="A14" s="6"/>
      <c r="B14" s="10"/>
      <c r="C14" s="10"/>
      <c r="D14" s="10"/>
      <c r="E14" s="4"/>
    </row>
    <row r="15" spans="1:5" ht="21.75" customHeight="1">
      <c r="A15" s="6"/>
      <c r="B15" s="10"/>
      <c r="C15" s="10"/>
      <c r="D15" s="10"/>
      <c r="E15" s="4"/>
    </row>
    <row r="16" spans="1:5" ht="21.75" customHeight="1">
      <c r="A16" s="6"/>
      <c r="B16" s="10"/>
      <c r="C16" s="10"/>
      <c r="D16" s="10"/>
      <c r="E16" s="4"/>
    </row>
    <row r="17" spans="1:5" ht="21.75" customHeight="1">
      <c r="A17" s="6"/>
      <c r="B17" s="10"/>
      <c r="C17" s="10"/>
      <c r="D17" s="10"/>
      <c r="E17" s="4"/>
    </row>
    <row r="18" spans="1:5" ht="21.75" customHeight="1">
      <c r="A18" s="6"/>
      <c r="B18" s="10"/>
      <c r="C18" s="10"/>
      <c r="D18" s="10"/>
      <c r="E18" s="4"/>
    </row>
    <row r="19" spans="1:5" ht="21.75" customHeight="1">
      <c r="A19" s="6"/>
      <c r="B19" s="10"/>
      <c r="C19" s="10"/>
      <c r="D19" s="10"/>
      <c r="E19" s="4"/>
    </row>
    <row r="20" spans="1:5" ht="21.75" customHeight="1">
      <c r="A20" s="6"/>
      <c r="B20" s="10"/>
      <c r="C20" s="10"/>
      <c r="D20" s="10"/>
      <c r="E20" s="4"/>
    </row>
    <row r="21" spans="1:5" ht="21.75" customHeight="1">
      <c r="A21" s="6"/>
      <c r="B21" s="10"/>
      <c r="C21" s="10"/>
      <c r="D21" s="10"/>
      <c r="E21" s="4"/>
    </row>
    <row r="22" spans="1:5" ht="21.75" customHeight="1">
      <c r="A22" s="6"/>
      <c r="B22" s="10"/>
      <c r="C22" s="10"/>
      <c r="D22" s="10"/>
      <c r="E22" s="4"/>
    </row>
    <row r="23" spans="1:5" ht="21.75" customHeight="1">
      <c r="A23" s="6"/>
      <c r="B23" s="10"/>
      <c r="C23" s="10"/>
      <c r="D23" s="10"/>
      <c r="E23" s="4"/>
    </row>
    <row r="24" spans="1:5" ht="21.75" customHeight="1">
      <c r="A24" s="6"/>
      <c r="B24" s="10"/>
      <c r="C24" s="10"/>
      <c r="D24" s="10"/>
      <c r="E24" s="4"/>
    </row>
    <row r="25" spans="1:5" ht="21.75" customHeight="1">
      <c r="A25" s="6"/>
      <c r="B25" s="10"/>
      <c r="C25" s="10"/>
      <c r="D25" s="10"/>
      <c r="E25" s="4"/>
    </row>
    <row r="26" spans="1:5" ht="21.75" customHeight="1">
      <c r="A26" s="6"/>
      <c r="B26" s="10"/>
      <c r="C26" s="10"/>
      <c r="D26" s="10"/>
      <c r="E26" s="4"/>
    </row>
    <row r="27" spans="1:5" ht="21.75" customHeight="1">
      <c r="A27" s="6"/>
      <c r="B27" s="10"/>
      <c r="C27" s="10"/>
      <c r="D27" s="10"/>
      <c r="E27" s="4"/>
    </row>
    <row r="28" spans="1:5" ht="21.75" customHeight="1">
      <c r="A28" s="6"/>
      <c r="B28" s="10"/>
      <c r="C28" s="10"/>
      <c r="D28" s="10"/>
      <c r="E28" s="4"/>
    </row>
    <row r="29" spans="1:5" ht="21.75" customHeight="1">
      <c r="A29" s="6"/>
      <c r="B29" s="10"/>
      <c r="C29" s="10"/>
      <c r="D29" s="10"/>
      <c r="E29" s="4"/>
    </row>
    <row r="30" spans="1:5" ht="21.75" customHeight="1">
      <c r="A30" s="6"/>
      <c r="B30" s="10"/>
      <c r="C30" s="10"/>
      <c r="D30" s="10"/>
      <c r="E30" s="4"/>
    </row>
    <row r="31" spans="1:5" ht="21.75" customHeight="1">
      <c r="A31" s="6"/>
      <c r="B31" s="10"/>
      <c r="C31" s="10"/>
      <c r="D31" s="10"/>
      <c r="E31" s="4"/>
    </row>
    <row r="32" spans="1:5" ht="21.75" customHeight="1">
      <c r="A32" s="6"/>
      <c r="B32" s="10"/>
      <c r="C32" s="10"/>
      <c r="D32" s="10"/>
      <c r="E32" s="4"/>
    </row>
    <row r="33" spans="1:5" ht="21.75" customHeight="1">
      <c r="A33" s="19" t="s">
        <v>20</v>
      </c>
      <c r="B33" s="20">
        <f>SUM(B9+B5)</f>
        <v>123628</v>
      </c>
      <c r="C33" s="20">
        <f>SUM(C7)</f>
        <v>0</v>
      </c>
      <c r="D33" s="20">
        <f>SUM(D9+D5)</f>
        <v>123628</v>
      </c>
      <c r="E33" s="18"/>
    </row>
    <row r="34" spans="1:5" ht="16.5">
      <c r="A34" s="106"/>
      <c r="B34" s="106"/>
      <c r="C34" s="106"/>
      <c r="D34" s="106"/>
      <c r="E34" s="106"/>
    </row>
    <row r="35" spans="1:5" ht="16.5">
      <c r="A35" s="115">
        <v>6</v>
      </c>
      <c r="B35" s="115"/>
      <c r="C35" s="115"/>
      <c r="D35" s="115"/>
      <c r="E35" s="115"/>
    </row>
  </sheetData>
  <sheetProtection/>
  <mergeCells count="5">
    <mergeCell ref="A35:E35"/>
    <mergeCell ref="A1:E1"/>
    <mergeCell ref="A2:E2"/>
    <mergeCell ref="A3:E3"/>
    <mergeCell ref="A34:E3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4">
      <selection activeCell="D17" sqref="D17"/>
    </sheetView>
  </sheetViews>
  <sheetFormatPr defaultColWidth="9.00390625" defaultRowHeight="15.75"/>
  <cols>
    <col min="1" max="2" width="18.625" style="0" customWidth="1"/>
    <col min="3" max="4" width="16.625" style="0" customWidth="1"/>
    <col min="5" max="5" width="12.625" style="0" customWidth="1"/>
  </cols>
  <sheetData>
    <row r="1" spans="1:5" ht="21.75" customHeight="1">
      <c r="A1" s="106"/>
      <c r="B1" s="106"/>
      <c r="C1" s="106"/>
      <c r="D1" s="106"/>
      <c r="E1" s="106"/>
    </row>
    <row r="2" spans="1:5" ht="21.75" customHeight="1">
      <c r="A2" s="115" t="s">
        <v>0</v>
      </c>
      <c r="B2" s="115"/>
      <c r="C2" s="115"/>
      <c r="D2" s="115"/>
      <c r="E2" s="115"/>
    </row>
    <row r="3" spans="1:5" ht="21.75" customHeight="1">
      <c r="A3" s="115" t="s">
        <v>21</v>
      </c>
      <c r="B3" s="115"/>
      <c r="C3" s="115"/>
      <c r="D3" s="115"/>
      <c r="E3" s="115"/>
    </row>
    <row r="4" spans="1:5" ht="21.75" customHeight="1" thickBot="1">
      <c r="A4" s="115" t="s">
        <v>141</v>
      </c>
      <c r="B4" s="115"/>
      <c r="C4" s="115"/>
      <c r="D4" s="115"/>
      <c r="E4" s="115"/>
    </row>
    <row r="5" spans="1:5" ht="21.75" customHeight="1">
      <c r="A5" s="86" t="s">
        <v>142</v>
      </c>
      <c r="B5" s="23" t="s">
        <v>22</v>
      </c>
      <c r="C5" s="94" t="s">
        <v>143</v>
      </c>
      <c r="D5" s="94" t="s">
        <v>144</v>
      </c>
      <c r="E5" s="25" t="s">
        <v>24</v>
      </c>
    </row>
    <row r="6" spans="1:5" ht="21.75" customHeight="1">
      <c r="A6" s="10">
        <f>SUM(A7)</f>
        <v>2250</v>
      </c>
      <c r="B6" s="4" t="s">
        <v>114</v>
      </c>
      <c r="C6" s="10">
        <f>SUM(C7)</f>
        <v>2200</v>
      </c>
      <c r="D6" s="10">
        <f>SUM(D7)</f>
        <v>2200</v>
      </c>
      <c r="E6" s="73"/>
    </row>
    <row r="7" spans="1:5" ht="21.75" customHeight="1">
      <c r="A7" s="10">
        <v>2250</v>
      </c>
      <c r="B7" s="4" t="s">
        <v>115</v>
      </c>
      <c r="C7" s="10">
        <v>2200</v>
      </c>
      <c r="D7" s="10">
        <v>2200</v>
      </c>
      <c r="E7" s="1" t="s">
        <v>158</v>
      </c>
    </row>
    <row r="8" spans="1:5" ht="21.75" customHeight="1">
      <c r="A8" s="10"/>
      <c r="B8" s="4"/>
      <c r="C8" s="10"/>
      <c r="D8" s="10"/>
      <c r="E8" s="1"/>
    </row>
    <row r="9" spans="1:5" ht="21.75" customHeight="1">
      <c r="A9" s="10">
        <f>SUM(A10:A11)</f>
        <v>632</v>
      </c>
      <c r="B9" s="4" t="s">
        <v>116</v>
      </c>
      <c r="C9" s="10">
        <f>SUM(C10:C11)</f>
        <v>684</v>
      </c>
      <c r="D9" s="10">
        <f>SUM(D10:D11)</f>
        <v>684</v>
      </c>
      <c r="E9" s="88"/>
    </row>
    <row r="10" spans="1:5" ht="21.75" customHeight="1">
      <c r="A10" s="10">
        <v>632</v>
      </c>
      <c r="B10" s="4" t="s">
        <v>117</v>
      </c>
      <c r="C10" s="10">
        <v>684</v>
      </c>
      <c r="D10" s="10">
        <v>684</v>
      </c>
      <c r="E10" s="1" t="s">
        <v>26</v>
      </c>
    </row>
    <row r="11" spans="1:5" ht="21.75" customHeight="1">
      <c r="A11" s="10"/>
      <c r="B11" s="4"/>
      <c r="C11" s="10"/>
      <c r="D11" s="10"/>
      <c r="E11" s="74"/>
    </row>
    <row r="12" spans="1:5" ht="21.75" customHeight="1">
      <c r="A12" s="10"/>
      <c r="B12" s="6"/>
      <c r="C12" s="10"/>
      <c r="D12" s="10"/>
      <c r="E12" s="1"/>
    </row>
    <row r="13" spans="1:5" ht="21.75" customHeight="1">
      <c r="A13" s="10"/>
      <c r="B13" s="6"/>
      <c r="C13" s="10"/>
      <c r="D13" s="10"/>
      <c r="E13" s="1"/>
    </row>
    <row r="14" spans="1:5" ht="21.75" customHeight="1">
      <c r="A14" s="10"/>
      <c r="B14" s="6"/>
      <c r="C14" s="10"/>
      <c r="D14" s="10"/>
      <c r="E14" s="1"/>
    </row>
    <row r="15" spans="1:5" ht="21.75" customHeight="1">
      <c r="A15" s="10"/>
      <c r="B15" s="6"/>
      <c r="C15" s="10"/>
      <c r="D15" s="10"/>
      <c r="E15" s="1"/>
    </row>
    <row r="16" spans="1:5" ht="21.75" customHeight="1">
      <c r="A16" s="10"/>
      <c r="B16" s="67"/>
      <c r="C16" s="10"/>
      <c r="D16" s="10"/>
      <c r="E16" s="1"/>
    </row>
    <row r="17" spans="1:5" ht="21.75" customHeight="1">
      <c r="A17" s="10"/>
      <c r="B17" s="6"/>
      <c r="C17" s="10"/>
      <c r="D17" s="10"/>
      <c r="E17" s="1"/>
    </row>
    <row r="18" spans="1:5" ht="21.75" customHeight="1">
      <c r="A18" s="10"/>
      <c r="B18" s="6"/>
      <c r="C18" s="10"/>
      <c r="D18" s="10"/>
      <c r="E18" s="1"/>
    </row>
    <row r="19" spans="1:5" ht="21.75" customHeight="1">
      <c r="A19" s="10"/>
      <c r="B19" s="6"/>
      <c r="C19" s="10"/>
      <c r="D19" s="10"/>
      <c r="E19" s="1"/>
    </row>
    <row r="20" spans="1:5" ht="21.75" customHeight="1">
      <c r="A20" s="10"/>
      <c r="B20" s="67"/>
      <c r="C20" s="10"/>
      <c r="D20" s="10"/>
      <c r="E20" s="1"/>
    </row>
    <row r="21" spans="1:5" ht="21.75" customHeight="1">
      <c r="A21" s="10"/>
      <c r="B21" s="6"/>
      <c r="C21" s="10"/>
      <c r="D21" s="10"/>
      <c r="E21" s="1"/>
    </row>
    <row r="22" spans="1:5" ht="21.75" customHeight="1">
      <c r="A22" s="10"/>
      <c r="B22" s="6"/>
      <c r="C22" s="10"/>
      <c r="D22" s="10"/>
      <c r="E22" s="1"/>
    </row>
    <row r="23" spans="1:5" ht="21.75" customHeight="1">
      <c r="A23" s="10"/>
      <c r="B23" s="6"/>
      <c r="C23" s="10"/>
      <c r="D23" s="10"/>
      <c r="E23" s="1"/>
    </row>
    <row r="24" spans="1:5" ht="21.75" customHeight="1">
      <c r="A24" s="10"/>
      <c r="B24" s="6"/>
      <c r="C24" s="10"/>
      <c r="D24" s="10"/>
      <c r="E24" s="1"/>
    </row>
    <row r="25" spans="1:5" ht="21.75" customHeight="1">
      <c r="A25" s="10"/>
      <c r="B25" s="6"/>
      <c r="C25" s="10"/>
      <c r="D25" s="10"/>
      <c r="E25" s="1"/>
    </row>
    <row r="26" spans="1:5" ht="21.75" customHeight="1">
      <c r="A26" s="10"/>
      <c r="B26" s="6"/>
      <c r="C26" s="10"/>
      <c r="D26" s="10"/>
      <c r="E26" s="1"/>
    </row>
    <row r="27" spans="1:5" ht="21.75" customHeight="1">
      <c r="A27" s="10"/>
      <c r="B27" s="6"/>
      <c r="C27" s="10"/>
      <c r="D27" s="10"/>
      <c r="E27" s="1"/>
    </row>
    <row r="28" spans="1:5" ht="21.75" customHeight="1">
      <c r="A28" s="10"/>
      <c r="B28" s="6"/>
      <c r="C28" s="10"/>
      <c r="D28" s="10"/>
      <c r="E28" s="1"/>
    </row>
    <row r="29" spans="1:5" ht="21.75" customHeight="1">
      <c r="A29" s="10"/>
      <c r="B29" s="6"/>
      <c r="C29" s="10"/>
      <c r="D29" s="10"/>
      <c r="E29" s="1"/>
    </row>
    <row r="30" spans="1:5" ht="21.75" customHeight="1">
      <c r="A30" s="10"/>
      <c r="B30" s="6"/>
      <c r="C30" s="10"/>
      <c r="D30" s="10"/>
      <c r="E30" s="1"/>
    </row>
    <row r="31" spans="1:5" ht="21.75" customHeight="1">
      <c r="A31" s="10"/>
      <c r="B31" s="6"/>
      <c r="C31" s="10"/>
      <c r="D31" s="10"/>
      <c r="E31" s="1"/>
    </row>
    <row r="32" spans="1:5" ht="21.75" customHeight="1" thickBot="1">
      <c r="A32" s="11">
        <f>SUM(A6+A9)</f>
        <v>2882</v>
      </c>
      <c r="B32" s="7" t="s">
        <v>25</v>
      </c>
      <c r="C32" s="11">
        <f>SUM(C6+C9)</f>
        <v>2884</v>
      </c>
      <c r="D32" s="11">
        <f>SUM(D6+D9)</f>
        <v>2884</v>
      </c>
      <c r="E32" s="2"/>
    </row>
    <row r="33" spans="1:5" ht="21" customHeight="1">
      <c r="A33" s="122"/>
      <c r="B33" s="122"/>
      <c r="C33" s="122"/>
      <c r="D33" s="122"/>
      <c r="E33" s="122"/>
    </row>
    <row r="34" spans="1:5" ht="16.5">
      <c r="A34" s="115">
        <v>7</v>
      </c>
      <c r="B34" s="115"/>
      <c r="C34" s="115"/>
      <c r="D34" s="115"/>
      <c r="E34" s="115"/>
    </row>
  </sheetData>
  <sheetProtection/>
  <mergeCells count="6">
    <mergeCell ref="A1:E1"/>
    <mergeCell ref="A34:E34"/>
    <mergeCell ref="A2:E2"/>
    <mergeCell ref="A3:E3"/>
    <mergeCell ref="A4:E4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7">
      <selection activeCell="D20" sqref="D20"/>
    </sheetView>
  </sheetViews>
  <sheetFormatPr defaultColWidth="9.00390625" defaultRowHeight="15.75"/>
  <cols>
    <col min="1" max="1" width="15.625" style="0" customWidth="1"/>
    <col min="2" max="2" width="18.125" style="0" customWidth="1"/>
    <col min="3" max="3" width="16.75390625" style="0" customWidth="1"/>
    <col min="4" max="4" width="16.25390625" style="0" customWidth="1"/>
    <col min="5" max="5" width="15.625" style="0" customWidth="1"/>
  </cols>
  <sheetData>
    <row r="1" spans="1:5" ht="21.75" customHeight="1">
      <c r="A1" s="106"/>
      <c r="B1" s="106"/>
      <c r="C1" s="106"/>
      <c r="D1" s="106"/>
      <c r="E1" s="106"/>
    </row>
    <row r="2" spans="1:5" ht="21.75" customHeight="1">
      <c r="A2" s="115" t="s">
        <v>0</v>
      </c>
      <c r="B2" s="115"/>
      <c r="C2" s="115"/>
      <c r="D2" s="115"/>
      <c r="E2" s="115"/>
    </row>
    <row r="3" spans="1:5" ht="21.75" customHeight="1">
      <c r="A3" s="115" t="s">
        <v>27</v>
      </c>
      <c r="B3" s="115"/>
      <c r="C3" s="115"/>
      <c r="D3" s="115"/>
      <c r="E3" s="115"/>
    </row>
    <row r="4" spans="1:5" ht="21.75" customHeight="1" thickBot="1">
      <c r="A4" s="115" t="s">
        <v>148</v>
      </c>
      <c r="B4" s="115"/>
      <c r="C4" s="115"/>
      <c r="D4" s="115"/>
      <c r="E4" s="115"/>
    </row>
    <row r="5" spans="1:5" ht="21.75" customHeight="1">
      <c r="A5" s="95" t="s">
        <v>145</v>
      </c>
      <c r="B5" s="23" t="s">
        <v>22</v>
      </c>
      <c r="C5" s="94" t="s">
        <v>146</v>
      </c>
      <c r="D5" s="94" t="s">
        <v>147</v>
      </c>
      <c r="E5" s="25" t="s">
        <v>24</v>
      </c>
    </row>
    <row r="6" spans="1:5" ht="21.75" customHeight="1">
      <c r="A6" s="12">
        <f>SUM(A7)</f>
        <v>569</v>
      </c>
      <c r="B6" s="5" t="s">
        <v>28</v>
      </c>
      <c r="C6" s="12">
        <f>SUM(C7)</f>
        <v>570</v>
      </c>
      <c r="D6" s="12">
        <f>SUM(D7)</f>
        <v>570</v>
      </c>
      <c r="E6" s="1"/>
    </row>
    <row r="7" spans="1:5" ht="21.75" customHeight="1">
      <c r="A7" s="10">
        <v>569</v>
      </c>
      <c r="B7" s="6" t="s">
        <v>70</v>
      </c>
      <c r="C7" s="10">
        <v>570</v>
      </c>
      <c r="D7" s="10">
        <v>570</v>
      </c>
      <c r="E7" s="27" t="s">
        <v>45</v>
      </c>
    </row>
    <row r="8" spans="1:5" ht="21.75" customHeight="1">
      <c r="A8" s="10"/>
      <c r="C8" s="10"/>
      <c r="D8" s="10"/>
      <c r="E8" s="1"/>
    </row>
    <row r="9" spans="1:5" ht="21.75" customHeight="1">
      <c r="A9" s="10">
        <f>SUM(A10+A14)</f>
        <v>2341</v>
      </c>
      <c r="B9" s="6" t="s">
        <v>118</v>
      </c>
      <c r="C9" s="10">
        <f>SUM(C10+C14)</f>
        <v>2314</v>
      </c>
      <c r="D9" s="10">
        <f>SUM(D10+D14)</f>
        <v>2314</v>
      </c>
      <c r="E9" s="1"/>
    </row>
    <row r="10" spans="1:5" ht="21.75" customHeight="1">
      <c r="A10" s="10">
        <f>SUM(A11:A13)</f>
        <v>91</v>
      </c>
      <c r="B10" s="6" t="s">
        <v>119</v>
      </c>
      <c r="C10" s="10">
        <f>SUM(C11:C13)</f>
        <v>114</v>
      </c>
      <c r="D10" s="10">
        <f>SUM(D11:D13)</f>
        <v>114</v>
      </c>
      <c r="E10" s="1"/>
    </row>
    <row r="11" spans="1:5" ht="21.75" customHeight="1">
      <c r="A11" s="10">
        <v>31</v>
      </c>
      <c r="B11" s="6" t="s">
        <v>120</v>
      </c>
      <c r="C11" s="10">
        <v>49</v>
      </c>
      <c r="D11" s="10">
        <v>49</v>
      </c>
      <c r="E11" s="73" t="s">
        <v>123</v>
      </c>
    </row>
    <row r="12" spans="1:5" ht="21.75" customHeight="1">
      <c r="A12" s="10">
        <v>60</v>
      </c>
      <c r="B12" s="6" t="s">
        <v>121</v>
      </c>
      <c r="C12" s="10">
        <v>60</v>
      </c>
      <c r="D12" s="10">
        <v>60</v>
      </c>
      <c r="E12" s="73" t="s">
        <v>122</v>
      </c>
    </row>
    <row r="13" spans="1:5" ht="21.75" customHeight="1">
      <c r="A13" s="10"/>
      <c r="B13" s="6" t="s">
        <v>93</v>
      </c>
      <c r="C13" s="10">
        <v>5</v>
      </c>
      <c r="D13" s="10">
        <v>5</v>
      </c>
      <c r="E13" s="75"/>
    </row>
    <row r="14" spans="1:5" ht="21.75" customHeight="1">
      <c r="A14" s="10">
        <f>SUM(A15:A16)</f>
        <v>2250</v>
      </c>
      <c r="B14" s="6" t="s">
        <v>29</v>
      </c>
      <c r="C14" s="10">
        <v>2200</v>
      </c>
      <c r="D14" s="10">
        <f>SUM(D15:D16)</f>
        <v>2200</v>
      </c>
      <c r="E14" s="27" t="s">
        <v>94</v>
      </c>
    </row>
    <row r="15" spans="1:5" ht="21.75" customHeight="1">
      <c r="A15" s="10">
        <v>550</v>
      </c>
      <c r="B15" s="6" t="s">
        <v>124</v>
      </c>
      <c r="C15" s="10">
        <v>350</v>
      </c>
      <c r="D15" s="10">
        <v>500</v>
      </c>
      <c r="E15" s="27"/>
    </row>
    <row r="16" spans="1:5" ht="22.5" customHeight="1">
      <c r="A16" s="10">
        <v>1700</v>
      </c>
      <c r="B16" s="6" t="s">
        <v>125</v>
      </c>
      <c r="C16" s="10">
        <v>1850</v>
      </c>
      <c r="D16" s="10">
        <v>1700</v>
      </c>
      <c r="E16" s="124"/>
    </row>
    <row r="17" spans="1:5" ht="21.75" customHeight="1">
      <c r="A17" s="10"/>
      <c r="B17" s="6"/>
      <c r="C17" s="10"/>
      <c r="D17" s="10"/>
      <c r="E17" s="125"/>
    </row>
    <row r="18" spans="1:5" ht="21.75" customHeight="1">
      <c r="A18" s="79"/>
      <c r="B18" s="6"/>
      <c r="C18" s="79"/>
      <c r="D18" s="79"/>
      <c r="E18" s="1"/>
    </row>
    <row r="19" spans="1:5" ht="21.75" customHeight="1">
      <c r="A19" s="10"/>
      <c r="B19" s="6"/>
      <c r="C19" s="10"/>
      <c r="D19" s="10"/>
      <c r="E19" s="1"/>
    </row>
    <row r="20" spans="1:5" ht="21.75" customHeight="1">
      <c r="A20" s="10"/>
      <c r="B20" s="6"/>
      <c r="C20" s="10"/>
      <c r="D20" s="10"/>
      <c r="E20" s="1"/>
    </row>
    <row r="21" spans="1:5" ht="21.75" customHeight="1">
      <c r="A21" s="10"/>
      <c r="B21" s="6"/>
      <c r="C21" s="10"/>
      <c r="D21" s="10"/>
      <c r="E21" s="1"/>
    </row>
    <row r="22" spans="1:5" ht="21.75" customHeight="1">
      <c r="A22" s="10"/>
      <c r="B22" s="6"/>
      <c r="C22" s="10"/>
      <c r="D22" s="10"/>
      <c r="E22" s="1"/>
    </row>
    <row r="23" spans="1:5" ht="21.75" customHeight="1">
      <c r="A23" s="10"/>
      <c r="B23" s="6"/>
      <c r="C23" s="10"/>
      <c r="D23" s="10"/>
      <c r="E23" s="1"/>
    </row>
    <row r="24" spans="1:5" ht="21.75" customHeight="1">
      <c r="A24" s="10"/>
      <c r="B24" s="6"/>
      <c r="C24" s="10"/>
      <c r="D24" s="10"/>
      <c r="E24" s="1"/>
    </row>
    <row r="25" spans="1:5" ht="21.75" customHeight="1">
      <c r="A25" s="10"/>
      <c r="B25" s="6"/>
      <c r="C25" s="10"/>
      <c r="D25" s="10"/>
      <c r="E25" s="1"/>
    </row>
    <row r="26" spans="1:5" ht="21.75" customHeight="1">
      <c r="A26" s="10"/>
      <c r="B26" s="6"/>
      <c r="C26" s="10"/>
      <c r="D26" s="10"/>
      <c r="E26" s="1"/>
    </row>
    <row r="27" spans="1:5" ht="21.75" customHeight="1">
      <c r="A27" s="10"/>
      <c r="B27" s="6"/>
      <c r="C27" s="10"/>
      <c r="D27" s="10"/>
      <c r="E27" s="1"/>
    </row>
    <row r="28" spans="1:5" ht="21.75" customHeight="1">
      <c r="A28" s="10"/>
      <c r="B28" s="6"/>
      <c r="C28" s="10"/>
      <c r="D28" s="10"/>
      <c r="E28" s="1"/>
    </row>
    <row r="29" spans="1:5" ht="21.75" customHeight="1">
      <c r="A29" s="10"/>
      <c r="B29" s="6"/>
      <c r="C29" s="10"/>
      <c r="D29" s="10"/>
      <c r="E29" s="1"/>
    </row>
    <row r="30" spans="1:5" ht="21.75" customHeight="1">
      <c r="A30" s="10"/>
      <c r="B30" s="6"/>
      <c r="C30" s="10"/>
      <c r="D30" s="10"/>
      <c r="E30" s="1"/>
    </row>
    <row r="31" spans="1:5" ht="21.75" customHeight="1">
      <c r="A31" s="10"/>
      <c r="B31" s="6"/>
      <c r="C31" s="10"/>
      <c r="D31" s="10"/>
      <c r="E31" s="1"/>
    </row>
    <row r="32" spans="1:5" ht="21.75" customHeight="1">
      <c r="A32" s="10"/>
      <c r="B32" s="6"/>
      <c r="C32" s="10"/>
      <c r="D32" s="10"/>
      <c r="E32" s="1"/>
    </row>
    <row r="33" spans="1:5" ht="21.75" customHeight="1" thickBot="1">
      <c r="A33" s="11">
        <f>SUM(A6+A9+A18)</f>
        <v>2910</v>
      </c>
      <c r="B33" s="7" t="s">
        <v>25</v>
      </c>
      <c r="C33" s="11">
        <f>SUM(C6+C9)</f>
        <v>2884</v>
      </c>
      <c r="D33" s="11">
        <f>SUM(D6+D9)</f>
        <v>2884</v>
      </c>
      <c r="E33" s="2"/>
    </row>
    <row r="34" spans="1:5" ht="21.75" customHeight="1">
      <c r="A34" s="123"/>
      <c r="B34" s="123"/>
      <c r="C34" s="123"/>
      <c r="D34" s="123"/>
      <c r="E34" s="123"/>
    </row>
    <row r="35" spans="1:5" ht="16.5">
      <c r="A35" s="115">
        <v>8</v>
      </c>
      <c r="B35" s="115"/>
      <c r="C35" s="115"/>
      <c r="D35" s="115"/>
      <c r="E35" s="115"/>
    </row>
  </sheetData>
  <sheetProtection/>
  <mergeCells count="7">
    <mergeCell ref="A1:E1"/>
    <mergeCell ref="A35:E35"/>
    <mergeCell ref="A2:E2"/>
    <mergeCell ref="A3:E3"/>
    <mergeCell ref="A4:E4"/>
    <mergeCell ref="A34:E34"/>
    <mergeCell ref="E16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D16" sqref="D16"/>
    </sheetView>
  </sheetViews>
  <sheetFormatPr defaultColWidth="9.00390625" defaultRowHeight="15.75"/>
  <cols>
    <col min="1" max="1" width="15.625" style="0" customWidth="1"/>
    <col min="2" max="2" width="17.00390625" style="0" customWidth="1"/>
    <col min="3" max="4" width="16.375" style="0" customWidth="1"/>
    <col min="5" max="5" width="15.625" style="0" customWidth="1"/>
  </cols>
  <sheetData>
    <row r="1" spans="1:5" ht="21.75" customHeight="1">
      <c r="A1" s="115" t="s">
        <v>30</v>
      </c>
      <c r="B1" s="115"/>
      <c r="C1" s="115"/>
      <c r="D1" s="115"/>
      <c r="E1" s="115"/>
    </row>
    <row r="2" spans="1:5" ht="21.75" customHeight="1">
      <c r="A2" s="115" t="s">
        <v>31</v>
      </c>
      <c r="B2" s="115"/>
      <c r="C2" s="115"/>
      <c r="D2" s="115"/>
      <c r="E2" s="115"/>
    </row>
    <row r="3" spans="1:5" ht="25.5" customHeight="1">
      <c r="A3" s="106" t="s">
        <v>150</v>
      </c>
      <c r="B3" s="106"/>
      <c r="C3" s="106"/>
      <c r="D3" s="106"/>
      <c r="E3" s="106"/>
    </row>
    <row r="4" spans="1:5" ht="28.5" customHeight="1">
      <c r="A4" s="29" t="s">
        <v>149</v>
      </c>
      <c r="B4" s="8" t="s">
        <v>32</v>
      </c>
      <c r="C4" s="29" t="s">
        <v>151</v>
      </c>
      <c r="D4" s="29" t="s">
        <v>152</v>
      </c>
      <c r="E4" s="92" t="s">
        <v>84</v>
      </c>
    </row>
    <row r="5" spans="1:5" ht="21.75" customHeight="1">
      <c r="A5" s="12">
        <f>SUM(A6+A16)</f>
        <v>123731</v>
      </c>
      <c r="B5" s="80" t="s">
        <v>54</v>
      </c>
      <c r="C5" s="12">
        <f>SUM(C20)</f>
        <v>123628</v>
      </c>
      <c r="D5" s="12">
        <f>SUM(D20)</f>
        <v>123628</v>
      </c>
      <c r="E5" s="78">
        <f>SUM(C5-D5)</f>
        <v>0</v>
      </c>
    </row>
    <row r="6" spans="1:5" ht="21.75" customHeight="1">
      <c r="A6" s="10">
        <f>SUM(A7+A14)</f>
        <v>123731</v>
      </c>
      <c r="B6" s="77" t="s">
        <v>55</v>
      </c>
      <c r="C6" s="10">
        <f>SUM(C8)</f>
        <v>123628</v>
      </c>
      <c r="D6" s="10">
        <f>SUM(D8)</f>
        <v>123628</v>
      </c>
      <c r="E6" s="78">
        <f>SUM(C6-D6)</f>
        <v>0</v>
      </c>
    </row>
    <row r="7" spans="1:5" ht="21.75" customHeight="1">
      <c r="A7" s="10">
        <f>SUM(A8)</f>
        <v>123731</v>
      </c>
      <c r="B7" s="77" t="s">
        <v>56</v>
      </c>
      <c r="C7" s="10">
        <f>SUM(C8)</f>
        <v>123628</v>
      </c>
      <c r="D7" s="10">
        <f>SUM(D8)</f>
        <v>123628</v>
      </c>
      <c r="E7" s="78">
        <f>SUM(E8)</f>
        <v>0</v>
      </c>
    </row>
    <row r="8" spans="1:5" ht="21.75" customHeight="1">
      <c r="A8" s="10">
        <f>SUM(A9:A13)</f>
        <v>123731</v>
      </c>
      <c r="B8" s="77" t="s">
        <v>57</v>
      </c>
      <c r="C8" s="10">
        <f>SUM(C9:C13)</f>
        <v>123628</v>
      </c>
      <c r="D8" s="10">
        <f>SUM(D9:D13)</f>
        <v>123628</v>
      </c>
      <c r="E8" s="78">
        <f>SUM(E9:E13)</f>
        <v>0</v>
      </c>
    </row>
    <row r="9" spans="1:5" ht="21.75" customHeight="1">
      <c r="A9" s="10">
        <v>529</v>
      </c>
      <c r="B9" s="76" t="s">
        <v>79</v>
      </c>
      <c r="C9" s="10">
        <v>425</v>
      </c>
      <c r="D9" s="10">
        <v>425</v>
      </c>
      <c r="E9" s="78">
        <f>SUM(E10:E14)</f>
        <v>0</v>
      </c>
    </row>
    <row r="10" spans="1:5" ht="21.75" customHeight="1">
      <c r="A10" s="10">
        <v>2816</v>
      </c>
      <c r="B10" s="76" t="s">
        <v>80</v>
      </c>
      <c r="C10" s="10">
        <v>2816</v>
      </c>
      <c r="D10" s="10">
        <v>2816</v>
      </c>
      <c r="E10" s="78">
        <f>SUM(C10-D10)</f>
        <v>0</v>
      </c>
    </row>
    <row r="11" spans="1:5" ht="21.75" customHeight="1">
      <c r="A11" s="10">
        <v>288</v>
      </c>
      <c r="B11" s="99" t="s">
        <v>96</v>
      </c>
      <c r="C11" s="10">
        <v>289</v>
      </c>
      <c r="D11" s="10">
        <v>289</v>
      </c>
      <c r="E11" s="78">
        <f>SUM(C11-D11)</f>
        <v>0</v>
      </c>
    </row>
    <row r="12" spans="1:5" ht="21.75" customHeight="1">
      <c r="A12" s="10">
        <v>100</v>
      </c>
      <c r="B12" s="76" t="s">
        <v>81</v>
      </c>
      <c r="C12" s="10">
        <v>100</v>
      </c>
      <c r="D12" s="10">
        <v>100</v>
      </c>
      <c r="E12" s="78">
        <f>SUM(C12-D12)</f>
        <v>0</v>
      </c>
    </row>
    <row r="13" spans="1:5" ht="21.75" customHeight="1">
      <c r="A13" s="10">
        <v>119998</v>
      </c>
      <c r="B13" s="77" t="s">
        <v>126</v>
      </c>
      <c r="C13" s="10">
        <v>119998</v>
      </c>
      <c r="D13" s="10">
        <v>119998</v>
      </c>
      <c r="E13" s="78">
        <f>SUM(C13-D13)</f>
        <v>0</v>
      </c>
    </row>
    <row r="14" spans="1:5" ht="21.75" customHeight="1">
      <c r="A14" s="79"/>
      <c r="B14" s="77"/>
      <c r="C14" s="79"/>
      <c r="D14" s="79"/>
      <c r="E14" s="78"/>
    </row>
    <row r="15" spans="1:5" ht="21.75" customHeight="1">
      <c r="A15" s="79"/>
      <c r="B15" s="81"/>
      <c r="C15" s="79"/>
      <c r="D15" s="79"/>
      <c r="E15" s="78"/>
    </row>
    <row r="16" spans="1:5" ht="21.75" customHeight="1">
      <c r="A16" s="79">
        <f>SUM(A18-A19)</f>
        <v>0</v>
      </c>
      <c r="B16" s="77" t="s">
        <v>58</v>
      </c>
      <c r="C16" s="79">
        <v>0</v>
      </c>
      <c r="D16" s="79">
        <v>0</v>
      </c>
      <c r="E16" s="78">
        <v>0</v>
      </c>
    </row>
    <row r="17" spans="1:5" ht="21.75" customHeight="1">
      <c r="A17" s="79">
        <v>0</v>
      </c>
      <c r="B17" s="77" t="s">
        <v>53</v>
      </c>
      <c r="C17" s="79">
        <f>SUM(C16)</f>
        <v>0</v>
      </c>
      <c r="D17" s="79">
        <f>SUM(D16)</f>
        <v>0</v>
      </c>
      <c r="E17" s="78">
        <f>SUM(E16)</f>
        <v>0</v>
      </c>
    </row>
    <row r="18" spans="1:5" ht="21.75" customHeight="1">
      <c r="A18" s="79">
        <v>0</v>
      </c>
      <c r="B18" s="82" t="s">
        <v>59</v>
      </c>
      <c r="C18" s="79">
        <v>0</v>
      </c>
      <c r="D18" s="79">
        <v>0</v>
      </c>
      <c r="E18" s="78">
        <v>0</v>
      </c>
    </row>
    <row r="19" spans="1:5" ht="21.75" customHeight="1">
      <c r="A19" s="79">
        <v>0</v>
      </c>
      <c r="B19" s="76" t="s">
        <v>60</v>
      </c>
      <c r="C19" s="79">
        <v>0</v>
      </c>
      <c r="D19" s="79">
        <v>0</v>
      </c>
      <c r="E19" s="78">
        <v>0</v>
      </c>
    </row>
    <row r="20" spans="1:5" ht="21.75" customHeight="1">
      <c r="A20" s="10">
        <f>SUM(A5)</f>
        <v>123731</v>
      </c>
      <c r="B20" s="83" t="s">
        <v>61</v>
      </c>
      <c r="C20" s="10">
        <f>SUM(C6+C16+C14)</f>
        <v>123628</v>
      </c>
      <c r="D20" s="10">
        <f>SUM(D16+D14+D6)</f>
        <v>123628</v>
      </c>
      <c r="E20" s="78">
        <v>0</v>
      </c>
    </row>
    <row r="21" spans="1:5" ht="21.75" customHeight="1">
      <c r="A21" s="10"/>
      <c r="C21" s="10"/>
      <c r="D21" s="10"/>
      <c r="E21" s="4"/>
    </row>
    <row r="22" spans="1:5" ht="21.75" customHeight="1">
      <c r="A22" s="79">
        <f>SUM(A23)</f>
        <v>103</v>
      </c>
      <c r="B22" s="84" t="s">
        <v>62</v>
      </c>
      <c r="C22" s="79">
        <f>SUM(C23)</f>
        <v>0</v>
      </c>
      <c r="D22" s="79">
        <f>SUM(D23)</f>
        <v>0</v>
      </c>
      <c r="E22" s="79">
        <f>SUM(E21)</f>
        <v>0</v>
      </c>
    </row>
    <row r="23" spans="1:5" ht="21.75" customHeight="1">
      <c r="A23" s="79">
        <f>SUM(A24)</f>
        <v>103</v>
      </c>
      <c r="B23" s="77" t="s">
        <v>90</v>
      </c>
      <c r="C23" s="79">
        <v>0</v>
      </c>
      <c r="D23" s="79">
        <v>0</v>
      </c>
      <c r="E23" s="79">
        <v>0</v>
      </c>
    </row>
    <row r="24" spans="1:5" ht="21.75" customHeight="1">
      <c r="A24" s="79">
        <v>103</v>
      </c>
      <c r="B24" s="77" t="s">
        <v>91</v>
      </c>
      <c r="C24" s="79">
        <v>0</v>
      </c>
      <c r="D24" s="79"/>
      <c r="E24" s="78">
        <v>0</v>
      </c>
    </row>
    <row r="25" spans="1:5" ht="21.75" customHeight="1">
      <c r="A25" s="10">
        <f>SUM(A32)</f>
        <v>123628</v>
      </c>
      <c r="B25" s="84" t="s">
        <v>63</v>
      </c>
      <c r="C25" s="10">
        <f>SUM(C32)</f>
        <v>123628</v>
      </c>
      <c r="D25" s="10">
        <f>SUM(D32)</f>
        <v>123628</v>
      </c>
      <c r="E25" s="78">
        <f>SUM(C25-D25)</f>
        <v>0</v>
      </c>
    </row>
    <row r="26" spans="1:5" ht="21.75" customHeight="1">
      <c r="A26" s="10">
        <f>SUM(A27)</f>
        <v>119998</v>
      </c>
      <c r="B26" s="83" t="s">
        <v>66</v>
      </c>
      <c r="C26" s="10">
        <f>SUM(C27)</f>
        <v>119998</v>
      </c>
      <c r="D26" s="10">
        <f>SUM(D27)</f>
        <v>119998</v>
      </c>
      <c r="E26" s="78">
        <f aca="true" t="shared" si="0" ref="E26:E33">SUM(C26-D26)</f>
        <v>0</v>
      </c>
    </row>
    <row r="27" spans="1:5" ht="21.75" customHeight="1">
      <c r="A27" s="10">
        <f>SUM(A28)</f>
        <v>119998</v>
      </c>
      <c r="B27" s="83" t="s">
        <v>51</v>
      </c>
      <c r="C27" s="10">
        <f>SUM(C28)</f>
        <v>119998</v>
      </c>
      <c r="D27" s="10">
        <f>SUM(D28)</f>
        <v>119998</v>
      </c>
      <c r="E27" s="78">
        <f t="shared" si="0"/>
        <v>0</v>
      </c>
    </row>
    <row r="28" spans="1:5" ht="21.75" customHeight="1">
      <c r="A28" s="10">
        <v>119998</v>
      </c>
      <c r="B28" s="83" t="s">
        <v>52</v>
      </c>
      <c r="C28" s="10">
        <v>119998</v>
      </c>
      <c r="D28" s="10">
        <v>119998</v>
      </c>
      <c r="E28" s="78">
        <f t="shared" si="0"/>
        <v>0</v>
      </c>
    </row>
    <row r="29" spans="1:5" ht="21.75" customHeight="1">
      <c r="A29" s="10">
        <f>SUM(A30)</f>
        <v>3630</v>
      </c>
      <c r="B29" s="77" t="s">
        <v>67</v>
      </c>
      <c r="C29" s="10">
        <v>3630</v>
      </c>
      <c r="D29" s="10">
        <v>3630</v>
      </c>
      <c r="E29" s="78">
        <f t="shared" si="0"/>
        <v>0</v>
      </c>
    </row>
    <row r="30" spans="1:5" ht="21.75" customHeight="1">
      <c r="A30" s="10">
        <v>3630</v>
      </c>
      <c r="B30" s="77" t="s">
        <v>68</v>
      </c>
      <c r="C30" s="10">
        <v>3630</v>
      </c>
      <c r="D30" s="10">
        <v>3630</v>
      </c>
      <c r="E30" s="78">
        <f t="shared" si="0"/>
        <v>0</v>
      </c>
    </row>
    <row r="31" spans="1:5" ht="21.75" customHeight="1">
      <c r="A31" s="79">
        <v>0</v>
      </c>
      <c r="B31" s="77" t="s">
        <v>69</v>
      </c>
      <c r="C31" s="79">
        <v>0</v>
      </c>
      <c r="D31" s="79">
        <v>0</v>
      </c>
      <c r="E31" s="78">
        <f t="shared" si="0"/>
        <v>0</v>
      </c>
    </row>
    <row r="32" spans="1:5" ht="21.75" customHeight="1">
      <c r="A32" s="10">
        <f>SUM(A26+A29)</f>
        <v>123628</v>
      </c>
      <c r="B32" s="77" t="s">
        <v>64</v>
      </c>
      <c r="C32" s="10">
        <f>SUM(C26+C29)</f>
        <v>123628</v>
      </c>
      <c r="D32" s="10">
        <f>SUM(D26+D29)</f>
        <v>123628</v>
      </c>
      <c r="E32" s="78">
        <f t="shared" si="0"/>
        <v>0</v>
      </c>
    </row>
    <row r="33" spans="1:5" ht="21.75" customHeight="1">
      <c r="A33" s="20">
        <f>SUM(A22+A32)</f>
        <v>123731</v>
      </c>
      <c r="B33" s="77" t="s">
        <v>65</v>
      </c>
      <c r="C33" s="20">
        <f>SUM(C22+C32)</f>
        <v>123628</v>
      </c>
      <c r="D33" s="20">
        <f>SUM(D22+D32)</f>
        <v>123628</v>
      </c>
      <c r="E33" s="78">
        <f t="shared" si="0"/>
        <v>0</v>
      </c>
    </row>
    <row r="34" spans="1:5" ht="16.5">
      <c r="A34" s="126"/>
      <c r="B34" s="126"/>
      <c r="C34" s="126"/>
      <c r="D34" s="126"/>
      <c r="E34" s="126"/>
    </row>
    <row r="35" spans="1:5" ht="16.5">
      <c r="A35" s="106"/>
      <c r="B35" s="106"/>
      <c r="C35" s="106"/>
      <c r="D35" s="106"/>
      <c r="E35" s="106"/>
    </row>
    <row r="36" spans="1:5" ht="16.5">
      <c r="A36" s="115">
        <v>9</v>
      </c>
      <c r="B36" s="115"/>
      <c r="C36" s="115"/>
      <c r="D36" s="115"/>
      <c r="E36" s="115"/>
    </row>
  </sheetData>
  <sheetProtection/>
  <mergeCells count="6">
    <mergeCell ref="A34:E34"/>
    <mergeCell ref="A36:E36"/>
    <mergeCell ref="A35:E35"/>
    <mergeCell ref="A1:E1"/>
    <mergeCell ref="A2:E2"/>
    <mergeCell ref="A3:E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3" sqref="A3:C3"/>
    </sheetView>
  </sheetViews>
  <sheetFormatPr defaultColWidth="9.00390625" defaultRowHeight="15.75"/>
  <cols>
    <col min="1" max="1" width="18.625" style="0" customWidth="1"/>
    <col min="2" max="2" width="20.625" style="0" customWidth="1"/>
    <col min="3" max="3" width="40.125" style="0" customWidth="1"/>
  </cols>
  <sheetData>
    <row r="1" spans="1:3" ht="21.75" customHeight="1">
      <c r="A1" s="115" t="s">
        <v>35</v>
      </c>
      <c r="B1" s="115"/>
      <c r="C1" s="115"/>
    </row>
    <row r="2" spans="1:3" ht="21.75" customHeight="1">
      <c r="A2" s="131" t="s">
        <v>46</v>
      </c>
      <c r="B2" s="131"/>
      <c r="C2" s="131"/>
    </row>
    <row r="3" spans="1:3" ht="21.75" customHeight="1" thickBot="1">
      <c r="A3" s="131" t="s">
        <v>156</v>
      </c>
      <c r="B3" s="131"/>
      <c r="C3" s="131"/>
    </row>
    <row r="4" spans="1:3" ht="21.75" customHeight="1">
      <c r="A4" s="22" t="s">
        <v>33</v>
      </c>
      <c r="B4" s="24" t="s">
        <v>77</v>
      </c>
      <c r="C4" s="25" t="s">
        <v>34</v>
      </c>
    </row>
    <row r="5" spans="1:3" ht="21.75" customHeight="1">
      <c r="A5" s="26" t="s">
        <v>28</v>
      </c>
      <c r="B5" s="5">
        <v>1</v>
      </c>
      <c r="C5" s="128" t="s">
        <v>133</v>
      </c>
    </row>
    <row r="6" spans="1:3" ht="21.75" customHeight="1">
      <c r="A6" s="21" t="s">
        <v>50</v>
      </c>
      <c r="B6" s="6">
        <v>1</v>
      </c>
      <c r="C6" s="129"/>
    </row>
    <row r="7" spans="1:3" ht="21.75" customHeight="1">
      <c r="A7" s="21"/>
      <c r="B7" s="6"/>
      <c r="C7" s="129"/>
    </row>
    <row r="8" spans="1:3" ht="21.75" customHeight="1">
      <c r="A8" s="21"/>
      <c r="B8" s="6"/>
      <c r="C8" s="129"/>
    </row>
    <row r="9" spans="1:3" ht="21.75" customHeight="1">
      <c r="A9" s="21"/>
      <c r="B9" s="6"/>
      <c r="C9" s="129"/>
    </row>
    <row r="10" spans="1:3" ht="21.75" customHeight="1">
      <c r="A10" s="21"/>
      <c r="B10" s="6"/>
      <c r="C10" s="129"/>
    </row>
    <row r="11" spans="1:3" ht="21.75" customHeight="1">
      <c r="A11" s="21"/>
      <c r="B11" s="6"/>
      <c r="C11" s="129"/>
    </row>
    <row r="12" spans="1:3" ht="21.75" customHeight="1">
      <c r="A12" s="21"/>
      <c r="B12" s="6"/>
      <c r="C12" s="129"/>
    </row>
    <row r="13" spans="1:3" ht="21.75" customHeight="1">
      <c r="A13" s="21"/>
      <c r="B13" s="6"/>
      <c r="C13" s="129"/>
    </row>
    <row r="14" spans="1:3" ht="21.75" customHeight="1">
      <c r="A14" s="21"/>
      <c r="B14" s="6"/>
      <c r="C14" s="129"/>
    </row>
    <row r="15" spans="1:3" ht="21.75" customHeight="1">
      <c r="A15" s="21"/>
      <c r="B15" s="6"/>
      <c r="C15" s="129"/>
    </row>
    <row r="16" spans="1:3" ht="21.75" customHeight="1">
      <c r="A16" s="21"/>
      <c r="B16" s="6"/>
      <c r="C16" s="129"/>
    </row>
    <row r="17" spans="1:3" ht="21.75" customHeight="1">
      <c r="A17" s="21"/>
      <c r="B17" s="6"/>
      <c r="C17" s="129"/>
    </row>
    <row r="18" spans="1:3" ht="21.75" customHeight="1">
      <c r="A18" s="21"/>
      <c r="B18" s="6"/>
      <c r="C18" s="129"/>
    </row>
    <row r="19" spans="1:3" ht="21.75" customHeight="1">
      <c r="A19" s="21"/>
      <c r="B19" s="6"/>
      <c r="C19" s="129"/>
    </row>
    <row r="20" spans="1:3" ht="21.75" customHeight="1">
      <c r="A20" s="21"/>
      <c r="B20" s="6"/>
      <c r="C20" s="129"/>
    </row>
    <row r="21" spans="1:3" ht="21.75" customHeight="1">
      <c r="A21" s="21"/>
      <c r="B21" s="6"/>
      <c r="C21" s="129"/>
    </row>
    <row r="22" spans="1:3" ht="21.75" customHeight="1">
      <c r="A22" s="21"/>
      <c r="B22" s="6"/>
      <c r="C22" s="129"/>
    </row>
    <row r="23" spans="1:3" ht="21.75" customHeight="1">
      <c r="A23" s="21"/>
      <c r="B23" s="6"/>
      <c r="C23" s="129"/>
    </row>
    <row r="24" spans="1:3" ht="21.75" customHeight="1">
      <c r="A24" s="21"/>
      <c r="B24" s="6"/>
      <c r="C24" s="129"/>
    </row>
    <row r="25" spans="1:3" ht="21.75" customHeight="1">
      <c r="A25" s="21"/>
      <c r="B25" s="6"/>
      <c r="C25" s="129"/>
    </row>
    <row r="26" spans="1:3" ht="21.75" customHeight="1">
      <c r="A26" s="21"/>
      <c r="B26" s="6"/>
      <c r="C26" s="129"/>
    </row>
    <row r="27" spans="1:3" ht="21.75" customHeight="1">
      <c r="A27" s="21"/>
      <c r="B27" s="6"/>
      <c r="C27" s="129"/>
    </row>
    <row r="28" spans="1:3" ht="21.75" customHeight="1">
      <c r="A28" s="21"/>
      <c r="B28" s="6"/>
      <c r="C28" s="129"/>
    </row>
    <row r="29" spans="1:3" ht="21.75" customHeight="1">
      <c r="A29" s="21"/>
      <c r="B29" s="6"/>
      <c r="C29" s="129"/>
    </row>
    <row r="30" spans="1:3" ht="21.75" customHeight="1">
      <c r="A30" s="21"/>
      <c r="B30" s="6"/>
      <c r="C30" s="129"/>
    </row>
    <row r="31" spans="1:3" ht="21.75" customHeight="1">
      <c r="A31" s="21"/>
      <c r="B31" s="6"/>
      <c r="C31" s="129"/>
    </row>
    <row r="32" spans="1:3" ht="21.75" customHeight="1" thickBot="1">
      <c r="A32" s="28" t="s">
        <v>25</v>
      </c>
      <c r="B32" s="7">
        <v>1</v>
      </c>
      <c r="C32" s="130"/>
    </row>
    <row r="33" spans="1:3" ht="21.75" customHeight="1">
      <c r="A33" s="127"/>
      <c r="B33" s="127"/>
      <c r="C33" s="127"/>
    </row>
    <row r="34" spans="1:3" ht="21.75" customHeight="1">
      <c r="A34" s="115">
        <v>10</v>
      </c>
      <c r="B34" s="115"/>
      <c r="C34" s="115"/>
    </row>
    <row r="36" ht="16.5">
      <c r="B36" s="34"/>
    </row>
  </sheetData>
  <sheetProtection/>
  <mergeCells count="6">
    <mergeCell ref="A34:C34"/>
    <mergeCell ref="A33:C33"/>
    <mergeCell ref="C5:C32"/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13" sqref="B13"/>
    </sheetView>
  </sheetViews>
  <sheetFormatPr defaultColWidth="9.00390625" defaultRowHeight="15.75"/>
  <cols>
    <col min="1" max="1" width="22.625" style="0" customWidth="1"/>
    <col min="2" max="2" width="20.625" style="0" customWidth="1"/>
    <col min="3" max="3" width="35.875" style="0" customWidth="1"/>
  </cols>
  <sheetData>
    <row r="1" spans="1:3" ht="21.75" customHeight="1">
      <c r="A1" s="106"/>
      <c r="B1" s="106"/>
      <c r="C1" s="106"/>
    </row>
    <row r="2" spans="1:3" ht="21.75" customHeight="1">
      <c r="A2" s="115" t="s">
        <v>35</v>
      </c>
      <c r="B2" s="115"/>
      <c r="C2" s="115"/>
    </row>
    <row r="3" spans="1:3" ht="21.75" customHeight="1">
      <c r="A3" s="115" t="s">
        <v>36</v>
      </c>
      <c r="B3" s="115"/>
      <c r="C3" s="115"/>
    </row>
    <row r="4" spans="1:3" ht="21.75" customHeight="1" thickBot="1">
      <c r="A4" s="115" t="s">
        <v>157</v>
      </c>
      <c r="B4" s="115"/>
      <c r="C4" s="115"/>
    </row>
    <row r="5" spans="1:3" ht="21.75" customHeight="1">
      <c r="A5" s="22" t="s">
        <v>22</v>
      </c>
      <c r="B5" s="24" t="s">
        <v>23</v>
      </c>
      <c r="C5" s="25" t="s">
        <v>24</v>
      </c>
    </row>
    <row r="6" spans="1:3" ht="21.75" customHeight="1">
      <c r="A6" s="26" t="s">
        <v>37</v>
      </c>
      <c r="B6" s="79">
        <v>420</v>
      </c>
      <c r="C6" s="1" t="s">
        <v>131</v>
      </c>
    </row>
    <row r="7" spans="1:3" ht="21.75" customHeight="1">
      <c r="A7" s="21"/>
      <c r="B7" s="79"/>
      <c r="C7" s="1"/>
    </row>
    <row r="8" spans="1:3" ht="21.75" customHeight="1">
      <c r="A8" s="21" t="s">
        <v>38</v>
      </c>
      <c r="B8" s="79">
        <f>SUM(B9:B10)</f>
        <v>69</v>
      </c>
      <c r="C8" s="1"/>
    </row>
    <row r="9" spans="1:3" ht="21.75" customHeight="1">
      <c r="A9" s="30" t="s">
        <v>42</v>
      </c>
      <c r="B9" s="79">
        <v>53</v>
      </c>
      <c r="C9" s="1" t="s">
        <v>132</v>
      </c>
    </row>
    <row r="10" spans="1:3" ht="21.75" customHeight="1">
      <c r="A10" s="21" t="s">
        <v>88</v>
      </c>
      <c r="B10" s="79">
        <v>16</v>
      </c>
      <c r="C10" s="1" t="s">
        <v>127</v>
      </c>
    </row>
    <row r="11" spans="1:3" ht="21.75" customHeight="1">
      <c r="A11" s="21" t="s">
        <v>39</v>
      </c>
      <c r="B11" s="79">
        <f>SUM(B12)</f>
        <v>26</v>
      </c>
      <c r="C11" s="1"/>
    </row>
    <row r="12" spans="1:3" ht="21.75" customHeight="1">
      <c r="A12" s="30" t="s">
        <v>89</v>
      </c>
      <c r="B12" s="79">
        <v>26</v>
      </c>
      <c r="C12" s="1" t="s">
        <v>128</v>
      </c>
    </row>
    <row r="13" spans="1:3" ht="21.75" customHeight="1">
      <c r="A13" s="21"/>
      <c r="B13" s="79"/>
      <c r="C13" s="1"/>
    </row>
    <row r="14" spans="1:3" ht="21.75" customHeight="1">
      <c r="A14" s="21" t="s">
        <v>40</v>
      </c>
      <c r="B14" s="79">
        <f>SUM(B15:B16)</f>
        <v>55</v>
      </c>
      <c r="C14" s="1"/>
    </row>
    <row r="15" spans="1:3" ht="21.75" customHeight="1">
      <c r="A15" s="21" t="s">
        <v>43</v>
      </c>
      <c r="B15" s="79">
        <v>35</v>
      </c>
      <c r="C15" s="1" t="s">
        <v>136</v>
      </c>
    </row>
    <row r="16" spans="1:3" ht="21.75" customHeight="1">
      <c r="A16" s="21" t="s">
        <v>83</v>
      </c>
      <c r="B16" s="79">
        <v>20</v>
      </c>
      <c r="C16" s="1" t="s">
        <v>135</v>
      </c>
    </row>
    <row r="17" spans="1:3" ht="21.75" customHeight="1">
      <c r="A17" s="21"/>
      <c r="B17" s="79"/>
      <c r="C17" s="1"/>
    </row>
    <row r="18" spans="1:3" ht="21.75" customHeight="1">
      <c r="A18" s="21"/>
      <c r="B18" s="79"/>
      <c r="C18" s="1"/>
    </row>
    <row r="19" spans="1:3" ht="21.75" customHeight="1">
      <c r="A19" s="21" t="s">
        <v>41</v>
      </c>
      <c r="B19" s="79">
        <v>0</v>
      </c>
      <c r="C19" s="1" t="s">
        <v>134</v>
      </c>
    </row>
    <row r="20" spans="1:3" ht="21.75" customHeight="1">
      <c r="A20" s="21"/>
      <c r="B20" s="6"/>
      <c r="C20" s="1"/>
    </row>
    <row r="21" spans="1:3" ht="21.75" customHeight="1">
      <c r="A21" s="21"/>
      <c r="B21" s="6"/>
      <c r="C21" s="1"/>
    </row>
    <row r="22" spans="1:3" ht="21.75" customHeight="1">
      <c r="A22" s="21"/>
      <c r="B22" s="6"/>
      <c r="C22" s="1"/>
    </row>
    <row r="23" spans="1:3" ht="21.75" customHeight="1">
      <c r="A23" s="21"/>
      <c r="B23" s="6"/>
      <c r="C23" s="1"/>
    </row>
    <row r="24" spans="1:3" ht="21.75" customHeight="1">
      <c r="A24" s="21"/>
      <c r="B24" s="6"/>
      <c r="C24" s="1"/>
    </row>
    <row r="25" spans="1:3" ht="21.75" customHeight="1">
      <c r="A25" s="21"/>
      <c r="B25" s="6"/>
      <c r="C25" s="1"/>
    </row>
    <row r="26" spans="1:3" ht="21.75" customHeight="1">
      <c r="A26" s="21"/>
      <c r="B26" s="6"/>
      <c r="C26" s="1"/>
    </row>
    <row r="27" spans="1:3" ht="21.75" customHeight="1">
      <c r="A27" s="21"/>
      <c r="B27" s="6"/>
      <c r="C27" s="1"/>
    </row>
    <row r="28" spans="1:3" ht="21.75" customHeight="1">
      <c r="A28" s="21"/>
      <c r="B28" s="6"/>
      <c r="C28" s="1"/>
    </row>
    <row r="29" spans="1:3" ht="21.75" customHeight="1">
      <c r="A29" s="21"/>
      <c r="B29" s="6"/>
      <c r="C29" s="1"/>
    </row>
    <row r="30" spans="1:3" ht="21.75" customHeight="1">
      <c r="A30" s="21"/>
      <c r="B30" s="6"/>
      <c r="C30" s="1"/>
    </row>
    <row r="31" spans="1:3" ht="21.75" customHeight="1">
      <c r="A31" s="21"/>
      <c r="B31" s="6"/>
      <c r="C31" s="1"/>
    </row>
    <row r="32" spans="1:3" ht="21.75" customHeight="1">
      <c r="A32" s="21"/>
      <c r="B32" s="6"/>
      <c r="C32" s="1"/>
    </row>
    <row r="33" spans="1:3" ht="21.75" customHeight="1" thickBot="1">
      <c r="A33" s="28" t="s">
        <v>25</v>
      </c>
      <c r="B33" s="31">
        <f>SUM(B6+B8+B11+B14+B19)</f>
        <v>570</v>
      </c>
      <c r="C33" s="2"/>
    </row>
    <row r="34" spans="1:3" ht="21.75" customHeight="1">
      <c r="A34" s="127"/>
      <c r="B34" s="127"/>
      <c r="C34" s="127"/>
    </row>
    <row r="35" spans="1:3" ht="16.5">
      <c r="A35" s="115">
        <v>11</v>
      </c>
      <c r="B35" s="115"/>
      <c r="C35" s="115"/>
    </row>
  </sheetData>
  <sheetProtection/>
  <mergeCells count="6">
    <mergeCell ref="A1:C1"/>
    <mergeCell ref="A2:C2"/>
    <mergeCell ref="A3:C3"/>
    <mergeCell ref="A4:C4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2020-07-23T01:16:22Z</cp:lastPrinted>
  <dcterms:created xsi:type="dcterms:W3CDTF">2009-07-17T03:21:50Z</dcterms:created>
  <dcterms:modified xsi:type="dcterms:W3CDTF">2020-07-23T01:31:40Z</dcterms:modified>
  <cp:category/>
  <cp:version/>
  <cp:contentType/>
  <cp:contentStatus/>
</cp:coreProperties>
</file>